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DOKUMENTI OŠ ZVONIMIRA FRANKA\FINANCIJSKI IZVJEŠTAJI\"/>
    </mc:Choice>
  </mc:AlternateContent>
  <xr:revisionPtr revIDLastSave="0" documentId="8_{802DE9B3-0F38-4AFC-9491-4F8F22789BB7}" xr6:coauthVersionLast="37" xr6:coauthVersionMax="3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F290" i="9"/>
  <c r="F289" i="9"/>
  <c r="H288" i="9"/>
  <c r="E288" i="9" s="1"/>
  <c r="B288" i="9" s="1"/>
  <c r="G288" i="9"/>
  <c r="F288" i="9"/>
  <c r="F287" i="9"/>
  <c r="F286" i="9"/>
  <c r="H285" i="9"/>
  <c r="G285" i="9"/>
  <c r="E285" i="9" s="1"/>
  <c r="B285" i="9" s="1"/>
  <c r="F285" i="9"/>
  <c r="H284" i="9"/>
  <c r="G284" i="9"/>
  <c r="F284" i="9"/>
  <c r="H283" i="9"/>
  <c r="G283" i="9"/>
  <c r="F283" i="9"/>
  <c r="F282" i="9"/>
  <c r="H281" i="9"/>
  <c r="E281" i="9" s="1"/>
  <c r="B281" i="9" s="1"/>
  <c r="G281" i="9"/>
  <c r="F281" i="9"/>
  <c r="H280" i="9"/>
  <c r="G280" i="9"/>
  <c r="E280" i="9" s="1"/>
  <c r="B280" i="9" s="1"/>
  <c r="F280" i="9"/>
  <c r="H279" i="9"/>
  <c r="G279" i="9"/>
  <c r="F279" i="9"/>
  <c r="F278" i="9"/>
  <c r="F277" i="9"/>
  <c r="F276" i="9"/>
  <c r="L274" i="9"/>
  <c r="F274" i="9" s="1"/>
  <c r="H274" i="9"/>
  <c r="I273" i="9"/>
  <c r="H273" i="9"/>
  <c r="F273" i="9"/>
  <c r="E272" i="9"/>
  <c r="M271" i="9"/>
  <c r="F271" i="9" s="1"/>
  <c r="B271" i="9" s="1"/>
  <c r="L271" i="9"/>
  <c r="E271" i="9"/>
  <c r="M270" i="9"/>
  <c r="L270" i="9"/>
  <c r="F270" i="9" s="1"/>
  <c r="E270" i="9"/>
  <c r="M269" i="9"/>
  <c r="L269" i="9"/>
  <c r="F269" i="9"/>
  <c r="B269" i="9" s="1"/>
  <c r="E269" i="9"/>
  <c r="M268" i="9"/>
  <c r="L268" i="9"/>
  <c r="F268" i="9" s="1"/>
  <c r="E268" i="9"/>
  <c r="M267" i="9"/>
  <c r="F267" i="9" s="1"/>
  <c r="L267" i="9"/>
  <c r="E267" i="9"/>
  <c r="B267" i="9"/>
  <c r="M266" i="9"/>
  <c r="L266" i="9"/>
  <c r="F266" i="9" s="1"/>
  <c r="E266" i="9"/>
  <c r="B266" i="9" s="1"/>
  <c r="M265" i="9"/>
  <c r="L265" i="9"/>
  <c r="F265" i="9"/>
  <c r="B265" i="9" s="1"/>
  <c r="E265" i="9"/>
  <c r="M264" i="9"/>
  <c r="L264" i="9"/>
  <c r="F264" i="9" s="1"/>
  <c r="E264" i="9"/>
  <c r="B264" i="9" s="1"/>
  <c r="M263" i="9"/>
  <c r="F263" i="9" s="1"/>
  <c r="B263" i="9" s="1"/>
  <c r="L263" i="9"/>
  <c r="E263" i="9"/>
  <c r="M262" i="9"/>
  <c r="L262" i="9"/>
  <c r="F262" i="9" s="1"/>
  <c r="E262" i="9"/>
  <c r="M261" i="9"/>
  <c r="L261" i="9"/>
  <c r="F261" i="9"/>
  <c r="B261" i="9" s="1"/>
  <c r="E261" i="9"/>
  <c r="M260" i="9"/>
  <c r="L260" i="9"/>
  <c r="F260" i="9" s="1"/>
  <c r="E260" i="9"/>
  <c r="M259" i="9"/>
  <c r="L259" i="9"/>
  <c r="F259" i="9" s="1"/>
  <c r="E259" i="9"/>
  <c r="B259" i="9"/>
  <c r="M258" i="9"/>
  <c r="L258" i="9"/>
  <c r="F258" i="9" s="1"/>
  <c r="E258" i="9"/>
  <c r="B258" i="9" s="1"/>
  <c r="M257" i="9"/>
  <c r="L257" i="9"/>
  <c r="F257" i="9"/>
  <c r="B257" i="9" s="1"/>
  <c r="E257" i="9"/>
  <c r="M256" i="9"/>
  <c r="L256" i="9"/>
  <c r="F256" i="9" s="1"/>
  <c r="E256" i="9"/>
  <c r="B256" i="9" s="1"/>
  <c r="M255" i="9"/>
  <c r="L255" i="9"/>
  <c r="E255" i="9"/>
  <c r="M254" i="9"/>
  <c r="L254" i="9"/>
  <c r="F254" i="9" s="1"/>
  <c r="E254" i="9"/>
  <c r="M253" i="9"/>
  <c r="L253" i="9"/>
  <c r="F253" i="9"/>
  <c r="B253" i="9" s="1"/>
  <c r="E253" i="9"/>
  <c r="M252" i="9"/>
  <c r="L252" i="9"/>
  <c r="F252" i="9" s="1"/>
  <c r="E252" i="9"/>
  <c r="M251" i="9"/>
  <c r="L251" i="9"/>
  <c r="F251" i="9" s="1"/>
  <c r="E251" i="9"/>
  <c r="B251" i="9"/>
  <c r="M250" i="9"/>
  <c r="L250" i="9"/>
  <c r="F250" i="9" s="1"/>
  <c r="E250" i="9"/>
  <c r="B250" i="9" s="1"/>
  <c r="M249" i="9"/>
  <c r="L249" i="9"/>
  <c r="F249" i="9"/>
  <c r="B249" i="9" s="1"/>
  <c r="E249" i="9"/>
  <c r="M248" i="9"/>
  <c r="L248" i="9"/>
  <c r="F248" i="9" s="1"/>
  <c r="E248" i="9"/>
  <c r="B248" i="9" s="1"/>
  <c r="M247" i="9"/>
  <c r="L247" i="9"/>
  <c r="E247" i="9"/>
  <c r="M246" i="9"/>
  <c r="L246" i="9"/>
  <c r="F246" i="9" s="1"/>
  <c r="E246" i="9"/>
  <c r="M245" i="9"/>
  <c r="L245" i="9"/>
  <c r="F245" i="9"/>
  <c r="E245" i="9"/>
  <c r="M244" i="9"/>
  <c r="L244" i="9"/>
  <c r="F244" i="9" s="1"/>
  <c r="E244" i="9"/>
  <c r="M243" i="9"/>
  <c r="L243" i="9"/>
  <c r="E243" i="9"/>
  <c r="M242" i="9"/>
  <c r="L242" i="9"/>
  <c r="F242" i="9" s="1"/>
  <c r="E242" i="9"/>
  <c r="B242" i="9" s="1"/>
  <c r="M241" i="9"/>
  <c r="L241" i="9"/>
  <c r="F241" i="9"/>
  <c r="E241" i="9"/>
  <c r="B241" i="9" s="1"/>
  <c r="M240" i="9"/>
  <c r="L240" i="9"/>
  <c r="F240" i="9" s="1"/>
  <c r="E240" i="9"/>
  <c r="M239" i="9"/>
  <c r="L239" i="9"/>
  <c r="E239" i="9"/>
  <c r="M238" i="9"/>
  <c r="L238" i="9"/>
  <c r="F238" i="9" s="1"/>
  <c r="E238" i="9"/>
  <c r="M237" i="9"/>
  <c r="L237" i="9"/>
  <c r="F237" i="9"/>
  <c r="E237" i="9"/>
  <c r="M236" i="9"/>
  <c r="L236" i="9"/>
  <c r="F236" i="9" s="1"/>
  <c r="E236" i="9"/>
  <c r="M235" i="9"/>
  <c r="L235" i="9"/>
  <c r="E235" i="9"/>
  <c r="M234" i="9"/>
  <c r="L234" i="9"/>
  <c r="F234" i="9" s="1"/>
  <c r="E234" i="9"/>
  <c r="B234" i="9" s="1"/>
  <c r="M233" i="9"/>
  <c r="L233" i="9"/>
  <c r="F233" i="9"/>
  <c r="B233" i="9" s="1"/>
  <c r="E233" i="9"/>
  <c r="M232" i="9"/>
  <c r="L232" i="9"/>
  <c r="F232" i="9" s="1"/>
  <c r="E232" i="9"/>
  <c r="M231" i="9"/>
  <c r="L231" i="9"/>
  <c r="E231" i="9"/>
  <c r="M230" i="9"/>
  <c r="L230" i="9"/>
  <c r="F230" i="9" s="1"/>
  <c r="E230" i="9"/>
  <c r="M229" i="9"/>
  <c r="L229" i="9"/>
  <c r="F229" i="9"/>
  <c r="B229" i="9" s="1"/>
  <c r="E229" i="9"/>
  <c r="M228" i="9"/>
  <c r="L228" i="9"/>
  <c r="F228" i="9" s="1"/>
  <c r="E228" i="9"/>
  <c r="M227" i="9"/>
  <c r="L227" i="9"/>
  <c r="E227" i="9"/>
  <c r="M226" i="9"/>
  <c r="L226" i="9"/>
  <c r="F226" i="9" s="1"/>
  <c r="E226" i="9"/>
  <c r="B226" i="9" s="1"/>
  <c r="H225" i="9"/>
  <c r="G225" i="9"/>
  <c r="F225" i="9"/>
  <c r="E225" i="9"/>
  <c r="B225" i="9" s="1"/>
  <c r="M224" i="9"/>
  <c r="L224" i="9"/>
  <c r="F224" i="9" s="1"/>
  <c r="E224" i="9"/>
  <c r="M223" i="9"/>
  <c r="L223" i="9"/>
  <c r="E223" i="9"/>
  <c r="M222" i="9"/>
  <c r="L222" i="9"/>
  <c r="F222" i="9" s="1"/>
  <c r="E222" i="9"/>
  <c r="M221" i="9"/>
  <c r="L221" i="9"/>
  <c r="F221" i="9"/>
  <c r="E221" i="9"/>
  <c r="M220" i="9"/>
  <c r="L220" i="9"/>
  <c r="E220" i="9"/>
  <c r="M219" i="9"/>
  <c r="L219" i="9"/>
  <c r="E219" i="9"/>
  <c r="M218" i="9"/>
  <c r="L218" i="9"/>
  <c r="F218" i="9" s="1"/>
  <c r="E218" i="9"/>
  <c r="M217" i="9"/>
  <c r="L217" i="9"/>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B140" i="9" s="1"/>
  <c r="E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E111" i="9" s="1"/>
  <c r="B111" i="9" s="1"/>
  <c r="F111" i="9"/>
  <c r="H110" i="9"/>
  <c r="E110" i="9" s="1"/>
  <c r="B110" i="9" s="1"/>
  <c r="G110" i="9"/>
  <c r="F110" i="9"/>
  <c r="H109" i="9"/>
  <c r="G109" i="9"/>
  <c r="E109" i="9" s="1"/>
  <c r="B109" i="9" s="1"/>
  <c r="F109" i="9"/>
  <c r="H108" i="9"/>
  <c r="G108" i="9"/>
  <c r="E108" i="9" s="1"/>
  <c r="B108" i="9" s="1"/>
  <c r="F108" i="9"/>
  <c r="H107" i="9"/>
  <c r="E107" i="9" s="1"/>
  <c r="B107" i="9" s="1"/>
  <c r="G107" i="9"/>
  <c r="F107" i="9"/>
  <c r="H106" i="9"/>
  <c r="G106" i="9"/>
  <c r="E106" i="9" s="1"/>
  <c r="B106" i="9" s="1"/>
  <c r="F106" i="9"/>
  <c r="H105" i="9"/>
  <c r="E105" i="9" s="1"/>
  <c r="B105" i="9" s="1"/>
  <c r="G105" i="9"/>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E96" i="9" s="1"/>
  <c r="G96" i="9"/>
  <c r="F96" i="9"/>
  <c r="B96" i="9"/>
  <c r="H95" i="9"/>
  <c r="G95" i="9"/>
  <c r="F95" i="9"/>
  <c r="E95" i="9"/>
  <c r="B95" i="9" s="1"/>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H45" i="9"/>
  <c r="G45" i="9"/>
  <c r="F45" i="9"/>
  <c r="E45" i="9"/>
  <c r="B45" i="9" s="1"/>
  <c r="H44" i="9"/>
  <c r="G44" i="9"/>
  <c r="F44" i="9"/>
  <c r="H43" i="9"/>
  <c r="G43" i="9"/>
  <c r="F43" i="9"/>
  <c r="H42" i="9"/>
  <c r="E42" i="9" s="1"/>
  <c r="B42" i="9" s="1"/>
  <c r="G42" i="9"/>
  <c r="F42" i="9"/>
  <c r="H41" i="9"/>
  <c r="G41" i="9"/>
  <c r="F41" i="9"/>
  <c r="E41" i="9"/>
  <c r="B41" i="9" s="1"/>
  <c r="H40" i="9"/>
  <c r="G40" i="9"/>
  <c r="F40" i="9"/>
  <c r="H39" i="9"/>
  <c r="G39" i="9"/>
  <c r="F39" i="9"/>
  <c r="H38" i="9"/>
  <c r="G38" i="9"/>
  <c r="F38" i="9"/>
  <c r="E38" i="9"/>
  <c r="B38" i="9" s="1"/>
  <c r="H37" i="9"/>
  <c r="G37" i="9"/>
  <c r="F37" i="9"/>
  <c r="H36" i="9"/>
  <c r="G36" i="9"/>
  <c r="E36" i="9" s="1"/>
  <c r="B36" i="9" s="1"/>
  <c r="F36" i="9"/>
  <c r="H35" i="9"/>
  <c r="G35" i="9"/>
  <c r="E35" i="9" s="1"/>
  <c r="B35" i="9" s="1"/>
  <c r="F35" i="9"/>
  <c r="H34" i="9"/>
  <c r="G34" i="9"/>
  <c r="F34" i="9"/>
  <c r="E34" i="9"/>
  <c r="B34" i="9" s="1"/>
  <c r="H33" i="9"/>
  <c r="G33" i="9"/>
  <c r="F33" i="9"/>
  <c r="H32" i="9"/>
  <c r="G32" i="9"/>
  <c r="E32" i="9" s="1"/>
  <c r="B32" i="9" s="1"/>
  <c r="F32" i="9"/>
  <c r="H31" i="9"/>
  <c r="G31" i="9"/>
  <c r="E31" i="9" s="1"/>
  <c r="B31" i="9" s="1"/>
  <c r="F31" i="9"/>
  <c r="H30" i="9"/>
  <c r="G30" i="9"/>
  <c r="F30" i="9"/>
  <c r="E30" i="9"/>
  <c r="B30" i="9" s="1"/>
  <c r="H29" i="9"/>
  <c r="G29" i="9"/>
  <c r="F29" i="9"/>
  <c r="H28" i="9"/>
  <c r="G28" i="9"/>
  <c r="E28" i="9" s="1"/>
  <c r="B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E21" i="9" s="1"/>
  <c r="B21" i="9" s="1"/>
  <c r="G21" i="9"/>
  <c r="F21" i="9"/>
  <c r="F20" i="9"/>
  <c r="F4" i="9"/>
  <c r="O3" i="9"/>
  <c r="G274" i="9" s="1"/>
  <c r="E274" i="9" s="1"/>
  <c r="B274" i="9" s="1"/>
  <c r="I3" i="9"/>
  <c r="H3" i="9"/>
  <c r="G3" i="9"/>
  <c r="D101" i="8"/>
  <c r="C1576" i="1" s="1"/>
  <c r="D95" i="8"/>
  <c r="D90" i="8"/>
  <c r="D85" i="8"/>
  <c r="D80" i="8"/>
  <c r="D75" i="8"/>
  <c r="D70" i="8"/>
  <c r="D65" i="8"/>
  <c r="D60" i="8"/>
  <c r="D55" i="8"/>
  <c r="D50" i="8"/>
  <c r="D49" i="8" s="1"/>
  <c r="D44" i="8"/>
  <c r="D36" i="8"/>
  <c r="D26" i="8"/>
  <c r="D24" i="8" s="1"/>
  <c r="C1499" i="1" s="1"/>
  <c r="D18" i="8"/>
  <c r="D8" i="8"/>
  <c r="E44" i="7"/>
  <c r="D44" i="7"/>
  <c r="E39" i="7"/>
  <c r="D39" i="7"/>
  <c r="E38" i="7"/>
  <c r="D38" i="7"/>
  <c r="E30" i="7"/>
  <c r="D30" i="7"/>
  <c r="E23" i="7"/>
  <c r="E22" i="7" s="1"/>
  <c r="D23" i="7"/>
  <c r="D22" i="7" s="1"/>
  <c r="H30" i="3" s="1"/>
  <c r="E7" i="7"/>
  <c r="E6" i="7" s="1"/>
  <c r="E5"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D1235" i="1" s="1"/>
  <c r="F257" i="5"/>
  <c r="F256" i="5"/>
  <c r="F255" i="5"/>
  <c r="F254" i="5"/>
  <c r="F253" i="5"/>
  <c r="F252" i="5"/>
  <c r="F251" i="5"/>
  <c r="E250" i="5"/>
  <c r="D250" i="5"/>
  <c r="F250" i="5" s="1"/>
  <c r="F249" i="5"/>
  <c r="F248" i="5"/>
  <c r="F247" i="5"/>
  <c r="F246" i="5"/>
  <c r="E246" i="5"/>
  <c r="E245" i="5" s="1"/>
  <c r="D246" i="5"/>
  <c r="D245" i="5"/>
  <c r="F245" i="5" s="1"/>
  <c r="F244" i="5"/>
  <c r="F243" i="5"/>
  <c r="F242" i="5"/>
  <c r="E242" i="5"/>
  <c r="E238" i="5" s="1"/>
  <c r="E237" i="5" s="1"/>
  <c r="I23" i="3" s="1"/>
  <c r="D242" i="5"/>
  <c r="F241" i="5"/>
  <c r="F240" i="5"/>
  <c r="F239" i="5"/>
  <c r="E239" i="5"/>
  <c r="D239" i="5"/>
  <c r="D238" i="5" s="1"/>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F191" i="5"/>
  <c r="E191" i="5"/>
  <c r="D191" i="5"/>
  <c r="D190" i="5" s="1"/>
  <c r="G291" i="9" s="1"/>
  <c r="F190" i="5"/>
  <c r="E190" i="5"/>
  <c r="H291" i="9" s="1"/>
  <c r="F189" i="5"/>
  <c r="F188" i="5"/>
  <c r="F187" i="5"/>
  <c r="F186" i="5"/>
  <c r="F185" i="5"/>
  <c r="F184" i="5"/>
  <c r="F183" i="5"/>
  <c r="F182" i="5"/>
  <c r="F181" i="5"/>
  <c r="F180" i="5"/>
  <c r="E180" i="5"/>
  <c r="E177" i="5"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E417" i="4"/>
  <c r="E644" i="4" s="1"/>
  <c r="D638" i="1" s="1"/>
  <c r="D417" i="4"/>
  <c r="D644" i="4" s="1"/>
  <c r="E416" i="4"/>
  <c r="D416" i="4"/>
  <c r="F416"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E311" i="4" s="1"/>
  <c r="D306" i="1"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5" i="1"/>
  <c r="G1575" i="1"/>
  <c r="C1575" i="1"/>
  <c r="C1574" i="1"/>
  <c r="H1574" i="1" s="1"/>
  <c r="C1573" i="1"/>
  <c r="H1572" i="1"/>
  <c r="C1572" i="1"/>
  <c r="G1572" i="1" s="1"/>
  <c r="H1571" i="1"/>
  <c r="G1571" i="1"/>
  <c r="C1571" i="1"/>
  <c r="C1570" i="1"/>
  <c r="H1570" i="1" s="1"/>
  <c r="C1569" i="1"/>
  <c r="H1568" i="1"/>
  <c r="G1568" i="1"/>
  <c r="C1568" i="1"/>
  <c r="H1567" i="1"/>
  <c r="G1567" i="1"/>
  <c r="C1567" i="1"/>
  <c r="C1566" i="1"/>
  <c r="H1566" i="1" s="1"/>
  <c r="C1565" i="1"/>
  <c r="H1564" i="1"/>
  <c r="G1564" i="1"/>
  <c r="C1564" i="1"/>
  <c r="H1563" i="1"/>
  <c r="G1563" i="1"/>
  <c r="C1563" i="1"/>
  <c r="G1562" i="1"/>
  <c r="C1562" i="1"/>
  <c r="H1562" i="1" s="1"/>
  <c r="C1561" i="1"/>
  <c r="H1560" i="1"/>
  <c r="G1560" i="1"/>
  <c r="C1560" i="1"/>
  <c r="H1559" i="1"/>
  <c r="G1559" i="1"/>
  <c r="C1559" i="1"/>
  <c r="C1558" i="1"/>
  <c r="H1558" i="1" s="1"/>
  <c r="C1557" i="1"/>
  <c r="H1556" i="1"/>
  <c r="G1556" i="1"/>
  <c r="C1556" i="1"/>
  <c r="H1555" i="1"/>
  <c r="G1555" i="1"/>
  <c r="C1555" i="1"/>
  <c r="C1554" i="1"/>
  <c r="H1554" i="1" s="1"/>
  <c r="C1553" i="1"/>
  <c r="H1552" i="1"/>
  <c r="G1552" i="1"/>
  <c r="C1552" i="1"/>
  <c r="H1551" i="1"/>
  <c r="G1551" i="1"/>
  <c r="C1551" i="1"/>
  <c r="C1550" i="1"/>
  <c r="H1550" i="1" s="1"/>
  <c r="C1549" i="1"/>
  <c r="H1548" i="1"/>
  <c r="G1548" i="1"/>
  <c r="C1548" i="1"/>
  <c r="H1547" i="1"/>
  <c r="G1547" i="1"/>
  <c r="C1547" i="1"/>
  <c r="G1546" i="1"/>
  <c r="C1546" i="1"/>
  <c r="H1546" i="1" s="1"/>
  <c r="C1545" i="1"/>
  <c r="H1544" i="1"/>
  <c r="G1544" i="1"/>
  <c r="C1544" i="1"/>
  <c r="H1543" i="1"/>
  <c r="G1543" i="1"/>
  <c r="C1543" i="1"/>
  <c r="C1542" i="1"/>
  <c r="H1542" i="1" s="1"/>
  <c r="C1541" i="1"/>
  <c r="H1540" i="1"/>
  <c r="G1540" i="1"/>
  <c r="C1540" i="1"/>
  <c r="H1539" i="1"/>
  <c r="G1539" i="1"/>
  <c r="C1539" i="1"/>
  <c r="C1538" i="1"/>
  <c r="H1538" i="1" s="1"/>
  <c r="C1537" i="1"/>
  <c r="H1536" i="1"/>
  <c r="G1536" i="1"/>
  <c r="C1536" i="1"/>
  <c r="H1535" i="1"/>
  <c r="G1535" i="1"/>
  <c r="C1535" i="1"/>
  <c r="C1534" i="1"/>
  <c r="H1534" i="1" s="1"/>
  <c r="C1533" i="1"/>
  <c r="H1532" i="1"/>
  <c r="G1532" i="1"/>
  <c r="C1532" i="1"/>
  <c r="H1531" i="1"/>
  <c r="G1531" i="1"/>
  <c r="C1531" i="1"/>
  <c r="G1530" i="1"/>
  <c r="C1530" i="1"/>
  <c r="H1530" i="1" s="1"/>
  <c r="C1529" i="1"/>
  <c r="H1528" i="1"/>
  <c r="G1528" i="1"/>
  <c r="C1528" i="1"/>
  <c r="H1527" i="1"/>
  <c r="G1527" i="1"/>
  <c r="C1527" i="1"/>
  <c r="C1526" i="1"/>
  <c r="H1526" i="1" s="1"/>
  <c r="C1525" i="1"/>
  <c r="H1523" i="1"/>
  <c r="G1523" i="1"/>
  <c r="C1523" i="1"/>
  <c r="G1522" i="1"/>
  <c r="C1522" i="1"/>
  <c r="H1522" i="1" s="1"/>
  <c r="C1521" i="1"/>
  <c r="H1520" i="1"/>
  <c r="G1520" i="1"/>
  <c r="C1520" i="1"/>
  <c r="H1519" i="1"/>
  <c r="G1519" i="1"/>
  <c r="C1519" i="1"/>
  <c r="H1516" i="1"/>
  <c r="G1516" i="1"/>
  <c r="C1516" i="1"/>
  <c r="H1515" i="1"/>
  <c r="G1515" i="1"/>
  <c r="C1515"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G1504" i="1"/>
  <c r="C1504" i="1"/>
  <c r="H1504" i="1" s="1"/>
  <c r="H1503" i="1"/>
  <c r="G1503" i="1"/>
  <c r="C1503" i="1"/>
  <c r="C1502" i="1"/>
  <c r="H1502" i="1" s="1"/>
  <c r="C1501" i="1"/>
  <c r="H1500" i="1"/>
  <c r="G1500" i="1"/>
  <c r="C1500" i="1"/>
  <c r="C1498" i="1"/>
  <c r="H1498" i="1" s="1"/>
  <c r="C1497" i="1"/>
  <c r="H1496" i="1"/>
  <c r="G1496" i="1"/>
  <c r="C1496" i="1"/>
  <c r="H1495" i="1"/>
  <c r="G1495" i="1"/>
  <c r="C1495" i="1"/>
  <c r="C1494" i="1"/>
  <c r="H1494" i="1" s="1"/>
  <c r="C1493" i="1"/>
  <c r="C1492" i="1"/>
  <c r="H1492" i="1" s="1"/>
  <c r="C1491" i="1"/>
  <c r="G1491" i="1" s="1"/>
  <c r="G1490" i="1"/>
  <c r="C1490" i="1"/>
  <c r="H1490" i="1" s="1"/>
  <c r="C1489" i="1"/>
  <c r="H1488" i="1"/>
  <c r="G1488" i="1"/>
  <c r="C1488" i="1"/>
  <c r="H1487" i="1"/>
  <c r="G1487" i="1"/>
  <c r="C1487" i="1"/>
  <c r="C1486" i="1"/>
  <c r="H1486" i="1" s="1"/>
  <c r="C1485" i="1"/>
  <c r="H1484" i="1"/>
  <c r="G1484" i="1"/>
  <c r="C1484" i="1"/>
  <c r="C1483" i="1"/>
  <c r="H1483" i="1" s="1"/>
  <c r="C1482" i="1"/>
  <c r="H1482" i="1" s="1"/>
  <c r="H1480" i="1"/>
  <c r="C1480" i="1"/>
  <c r="G1480" i="1" s="1"/>
  <c r="J1479" i="1"/>
  <c r="D1479" i="1"/>
  <c r="C1479" i="1"/>
  <c r="H1478" i="1"/>
  <c r="G1478" i="1"/>
  <c r="D1478" i="1"/>
  <c r="C1478" i="1"/>
  <c r="J1478" i="1" s="1"/>
  <c r="J1477" i="1"/>
  <c r="D1477" i="1"/>
  <c r="C1477" i="1"/>
  <c r="H1476" i="1"/>
  <c r="G1476" i="1"/>
  <c r="D1476" i="1"/>
  <c r="C1476" i="1"/>
  <c r="J1476" i="1" s="1"/>
  <c r="H1475" i="1"/>
  <c r="G1475" i="1"/>
  <c r="D1475" i="1"/>
  <c r="C1475" i="1"/>
  <c r="J1474" i="1"/>
  <c r="D1474" i="1"/>
  <c r="C1474" i="1"/>
  <c r="H1473" i="1"/>
  <c r="G1473" i="1"/>
  <c r="D1473" i="1"/>
  <c r="C1473" i="1"/>
  <c r="J1473" i="1" s="1"/>
  <c r="J1472"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I1460" i="1" s="1"/>
  <c r="D1460" i="1"/>
  <c r="C1460" i="1"/>
  <c r="J1460" i="1" s="1"/>
  <c r="D1459" i="1"/>
  <c r="J1459" i="1" s="1"/>
  <c r="C1459" i="1"/>
  <c r="H1458" i="1"/>
  <c r="G1458" i="1"/>
  <c r="I1458" i="1" s="1"/>
  <c r="D1458" i="1"/>
  <c r="C1458" i="1"/>
  <c r="J1458" i="1" s="1"/>
  <c r="D1457" i="1"/>
  <c r="J1457" i="1" s="1"/>
  <c r="C1457" i="1"/>
  <c r="H1456" i="1"/>
  <c r="G1456" i="1"/>
  <c r="I1456" i="1" s="1"/>
  <c r="D1456" i="1"/>
  <c r="C1456" i="1"/>
  <c r="J1456" i="1" s="1"/>
  <c r="D1455" i="1"/>
  <c r="J1455" i="1" s="1"/>
  <c r="C1455" i="1"/>
  <c r="D1454" i="1"/>
  <c r="C1454" i="1"/>
  <c r="D1453" i="1"/>
  <c r="H1452" i="1"/>
  <c r="G1452" i="1"/>
  <c r="I1452" i="1" s="1"/>
  <c r="D1452" i="1"/>
  <c r="C1452" i="1"/>
  <c r="J1452" i="1" s="1"/>
  <c r="D1451" i="1"/>
  <c r="J1451" i="1" s="1"/>
  <c r="C1451" i="1"/>
  <c r="H1450" i="1"/>
  <c r="G1450" i="1"/>
  <c r="I1450" i="1" s="1"/>
  <c r="D1450" i="1"/>
  <c r="C1450" i="1"/>
  <c r="J1450" i="1" s="1"/>
  <c r="D1449" i="1"/>
  <c r="J1449" i="1" s="1"/>
  <c r="C1449" i="1"/>
  <c r="H1448" i="1"/>
  <c r="G1448" i="1"/>
  <c r="I1448" i="1" s="1"/>
  <c r="D1448" i="1"/>
  <c r="C1448" i="1"/>
  <c r="J1448" i="1" s="1"/>
  <c r="D1447" i="1"/>
  <c r="J1447" i="1" s="1"/>
  <c r="C1447" i="1"/>
  <c r="H1446" i="1"/>
  <c r="G1446" i="1"/>
  <c r="I1446" i="1" s="1"/>
  <c r="D1446" i="1"/>
  <c r="C1446" i="1"/>
  <c r="J1446" i="1" s="1"/>
  <c r="J1445" i="1"/>
  <c r="H1445" i="1"/>
  <c r="D1445" i="1"/>
  <c r="C1445" i="1"/>
  <c r="G1445" i="1" s="1"/>
  <c r="D1444" i="1"/>
  <c r="J1444" i="1" s="1"/>
  <c r="C1444" i="1"/>
  <c r="H1443" i="1"/>
  <c r="D1443" i="1"/>
  <c r="C1443" i="1"/>
  <c r="D1442" i="1"/>
  <c r="J1442" i="1" s="1"/>
  <c r="C1442" i="1"/>
  <c r="H1441" i="1"/>
  <c r="D1441" i="1"/>
  <c r="C1441" i="1"/>
  <c r="D1440" i="1"/>
  <c r="J1440" i="1" s="1"/>
  <c r="C1440" i="1"/>
  <c r="H1439" i="1"/>
  <c r="D1439" i="1"/>
  <c r="C1439" i="1"/>
  <c r="D1438" i="1"/>
  <c r="C1438" i="1"/>
  <c r="G1438" i="1" s="1"/>
  <c r="D1437" i="1"/>
  <c r="C1437" i="1"/>
  <c r="G1437" i="1" s="1"/>
  <c r="D1436" i="1"/>
  <c r="D1434" i="1"/>
  <c r="C1434" i="1"/>
  <c r="G1434" i="1" s="1"/>
  <c r="H1433" i="1"/>
  <c r="D1433" i="1"/>
  <c r="C1433" i="1"/>
  <c r="G1433" i="1" s="1"/>
  <c r="H1432" i="1"/>
  <c r="D1432" i="1"/>
  <c r="C1432" i="1"/>
  <c r="G1432" i="1" s="1"/>
  <c r="D1431" i="1"/>
  <c r="C1431" i="1"/>
  <c r="G1431" i="1" s="1"/>
  <c r="D1430" i="1"/>
  <c r="C1430" i="1"/>
  <c r="G1430" i="1" s="1"/>
  <c r="H1429" i="1"/>
  <c r="D1429" i="1"/>
  <c r="C1429" i="1"/>
  <c r="G1429" i="1" s="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C1219" i="1"/>
  <c r="H1218" i="1"/>
  <c r="G1218" i="1"/>
  <c r="D1218" i="1"/>
  <c r="C1218" i="1"/>
  <c r="H1217" i="1"/>
  <c r="G1217" i="1"/>
  <c r="D1217" i="1"/>
  <c r="C1217" i="1"/>
  <c r="H1216" i="1"/>
  <c r="G1216"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D710" i="1"/>
  <c r="C710" i="1"/>
  <c r="H710" i="1" s="1"/>
  <c r="H709" i="1"/>
  <c r="G709" i="1"/>
  <c r="D709" i="1"/>
  <c r="C709" i="1"/>
  <c r="H708" i="1"/>
  <c r="G708" i="1"/>
  <c r="D708" i="1"/>
  <c r="C708" i="1"/>
  <c r="H707" i="1"/>
  <c r="G707" i="1"/>
  <c r="D707" i="1"/>
  <c r="C707" i="1"/>
  <c r="H706" i="1"/>
  <c r="G706" i="1"/>
  <c r="D706" i="1"/>
  <c r="C706" i="1"/>
  <c r="D705" i="1"/>
  <c r="G705" i="1" s="1"/>
  <c r="C705" i="1"/>
  <c r="H704" i="1"/>
  <c r="G704" i="1"/>
  <c r="D704" i="1"/>
  <c r="C704" i="1"/>
  <c r="D703" i="1"/>
  <c r="C703" i="1"/>
  <c r="G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G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G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H645" i="1"/>
  <c r="G645" i="1"/>
  <c r="D645" i="1"/>
  <c r="C645" i="1"/>
  <c r="H644" i="1"/>
  <c r="G644" i="1"/>
  <c r="D644" i="1"/>
  <c r="C644" i="1"/>
  <c r="H643" i="1"/>
  <c r="G643" i="1"/>
  <c r="D643" i="1"/>
  <c r="C643" i="1"/>
  <c r="H642" i="1"/>
  <c r="G642" i="1"/>
  <c r="D642" i="1"/>
  <c r="C642" i="1"/>
  <c r="D641" i="1"/>
  <c r="C641" i="1"/>
  <c r="H641" i="1" s="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D473" i="1"/>
  <c r="G473" i="1" s="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H413" i="1" s="1"/>
  <c r="D412" i="1"/>
  <c r="G412" i="1" s="1"/>
  <c r="C412" i="1"/>
  <c r="D411" i="1"/>
  <c r="C411" i="1"/>
  <c r="H406" i="1"/>
  <c r="G406" i="1"/>
  <c r="D406" i="1"/>
  <c r="C406" i="1"/>
  <c r="D405" i="1"/>
  <c r="C405" i="1"/>
  <c r="H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C370" i="1"/>
  <c r="H370" i="1" s="1"/>
  <c r="H369" i="1"/>
  <c r="G369" i="1"/>
  <c r="D369" i="1"/>
  <c r="C369" i="1"/>
  <c r="H368" i="1"/>
  <c r="G368" i="1"/>
  <c r="D368" i="1"/>
  <c r="C368" i="1"/>
  <c r="H367" i="1"/>
  <c r="D367" i="1"/>
  <c r="G367" i="1" s="1"/>
  <c r="C367" i="1"/>
  <c r="H366" i="1"/>
  <c r="G366" i="1"/>
  <c r="D366" i="1"/>
  <c r="C366" i="1"/>
  <c r="H365" i="1"/>
  <c r="D365" i="1"/>
  <c r="G365" i="1" s="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9" i="1" s="1"/>
  <c r="H208" i="1"/>
  <c r="G208" i="1"/>
  <c r="D208" i="1"/>
  <c r="C208" i="1"/>
  <c r="H207" i="1"/>
  <c r="G207" i="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H189" i="1"/>
  <c r="G189" i="1"/>
  <c r="D189" i="1"/>
  <c r="C189" i="1"/>
  <c r="D188" i="1"/>
  <c r="C188" i="1"/>
  <c r="H188" i="1" s="1"/>
  <c r="D187" i="1"/>
  <c r="C187" i="1"/>
  <c r="H187" i="1" s="1"/>
  <c r="D186" i="1"/>
  <c r="C186" i="1"/>
  <c r="H186" i="1" s="1"/>
  <c r="H185" i="1"/>
  <c r="G185" i="1"/>
  <c r="D185" i="1"/>
  <c r="C185" i="1"/>
  <c r="D184" i="1"/>
  <c r="H183" i="1"/>
  <c r="G183" i="1"/>
  <c r="D183" i="1"/>
  <c r="C183" i="1"/>
  <c r="H182" i="1"/>
  <c r="D182" i="1"/>
  <c r="G182" i="1" s="1"/>
  <c r="C182" i="1"/>
  <c r="D181" i="1"/>
  <c r="C181" i="1"/>
  <c r="H181" i="1" s="1"/>
  <c r="D180" i="1"/>
  <c r="C180" i="1"/>
  <c r="H180" i="1" s="1"/>
  <c r="H179" i="1"/>
  <c r="D179" i="1"/>
  <c r="G179" i="1" s="1"/>
  <c r="C179" i="1"/>
  <c r="H178" i="1"/>
  <c r="G178" i="1"/>
  <c r="D178" i="1"/>
  <c r="C178" i="1"/>
  <c r="D177" i="1"/>
  <c r="C177" i="1"/>
  <c r="H177" i="1" s="1"/>
  <c r="D176" i="1"/>
  <c r="C176" i="1"/>
  <c r="H176" i="1" s="1"/>
  <c r="D175" i="1"/>
  <c r="C175" i="1"/>
  <c r="H175" i="1" s="1"/>
  <c r="D174" i="1"/>
  <c r="C174" i="1"/>
  <c r="H174" i="1" s="1"/>
  <c r="C173" i="1"/>
  <c r="H172" i="1"/>
  <c r="G172" i="1"/>
  <c r="D172" i="1"/>
  <c r="C172" i="1"/>
  <c r="H171" i="1"/>
  <c r="G171" i="1"/>
  <c r="D171" i="1"/>
  <c r="C171" i="1"/>
  <c r="D170" i="1"/>
  <c r="C170" i="1"/>
  <c r="H170" i="1" s="1"/>
  <c r="D169" i="1"/>
  <c r="C169" i="1"/>
  <c r="H169" i="1" s="1"/>
  <c r="D168" i="1"/>
  <c r="C168" i="1"/>
  <c r="H168" i="1" s="1"/>
  <c r="H167" i="1"/>
  <c r="D167" i="1"/>
  <c r="G167" i="1" s="1"/>
  <c r="C167" i="1"/>
  <c r="D166" i="1"/>
  <c r="C166" i="1"/>
  <c r="H166" i="1" s="1"/>
  <c r="C165" i="1"/>
  <c r="H164" i="1"/>
  <c r="D164" i="1"/>
  <c r="G164" i="1" s="1"/>
  <c r="C164" i="1"/>
  <c r="D163" i="1"/>
  <c r="C163" i="1"/>
  <c r="H163" i="1" s="1"/>
  <c r="D162" i="1"/>
  <c r="C162" i="1"/>
  <c r="H162" i="1" s="1"/>
  <c r="H161" i="1"/>
  <c r="D161" i="1"/>
  <c r="C161" i="1"/>
  <c r="D160" i="1"/>
  <c r="C160" i="1"/>
  <c r="H158" i="1"/>
  <c r="G158" i="1"/>
  <c r="D158" i="1"/>
  <c r="C158" i="1"/>
  <c r="D157" i="1"/>
  <c r="C157" i="1"/>
  <c r="H157" i="1" s="1"/>
  <c r="H156" i="1"/>
  <c r="G156" i="1"/>
  <c r="D156" i="1"/>
  <c r="C156" i="1"/>
  <c r="D155" i="1"/>
  <c r="C155" i="1"/>
  <c r="H155" i="1" s="1"/>
  <c r="D154" i="1"/>
  <c r="C154" i="1"/>
  <c r="G154" i="1" s="1"/>
  <c r="H153" i="1"/>
  <c r="D153" i="1"/>
  <c r="G153" i="1" s="1"/>
  <c r="C153" i="1"/>
  <c r="D152" i="1"/>
  <c r="C152" i="1"/>
  <c r="G152" i="1" s="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D132" i="1"/>
  <c r="G132" i="1" s="1"/>
  <c r="C132" i="1"/>
  <c r="D131" i="1"/>
  <c r="C131" i="1"/>
  <c r="D130" i="1"/>
  <c r="H130" i="1" s="1"/>
  <c r="C130" i="1"/>
  <c r="G130" i="1" s="1"/>
  <c r="D129" i="1"/>
  <c r="H129" i="1" s="1"/>
  <c r="C129" i="1"/>
  <c r="H128" i="1"/>
  <c r="G128" i="1"/>
  <c r="D128" i="1"/>
  <c r="C128" i="1"/>
  <c r="H127" i="1"/>
  <c r="G127" i="1"/>
  <c r="D127" i="1"/>
  <c r="C127" i="1"/>
  <c r="H126" i="1"/>
  <c r="G126" i="1"/>
  <c r="D126" i="1"/>
  <c r="C126" i="1"/>
  <c r="D125" i="1"/>
  <c r="C125" i="1"/>
  <c r="H125" i="1" s="1"/>
  <c r="D124" i="1"/>
  <c r="C124" i="1"/>
  <c r="H124" i="1" s="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G71" i="1"/>
  <c r="D71" i="1"/>
  <c r="C71" i="1"/>
  <c r="H71" i="1" s="1"/>
  <c r="D70" i="1"/>
  <c r="G70" i="1" s="1"/>
  <c r="C70" i="1"/>
  <c r="H70" i="1" s="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31" i="1" l="1"/>
  <c r="E283" i="9"/>
  <c r="B283" i="9" s="1"/>
  <c r="F214" i="9"/>
  <c r="E26" i="9"/>
  <c r="B26" i="9" s="1"/>
  <c r="G288" i="1"/>
  <c r="B214" i="9"/>
  <c r="H412" i="1"/>
  <c r="E643" i="4"/>
  <c r="D637" i="1" s="1"/>
  <c r="H638" i="1"/>
  <c r="F644" i="4"/>
  <c r="H411" i="1"/>
  <c r="G1576" i="1"/>
  <c r="H1576" i="1"/>
  <c r="I36" i="3"/>
  <c r="G1499" i="1"/>
  <c r="H1499" i="1"/>
  <c r="G1492" i="1"/>
  <c r="H1491" i="1"/>
  <c r="D6" i="8"/>
  <c r="C1481" i="1" s="1"/>
  <c r="H1481" i="1" s="1"/>
  <c r="G1483" i="1"/>
  <c r="G711" i="1"/>
  <c r="H705" i="1"/>
  <c r="E22" i="9"/>
  <c r="B22" i="9" s="1"/>
  <c r="E420" i="4"/>
  <c r="D414" i="1" s="1"/>
  <c r="F418" i="4"/>
  <c r="F369" i="4"/>
  <c r="H364" i="1"/>
  <c r="E363" i="4"/>
  <c r="D358" i="1" s="1"/>
  <c r="F188" i="4"/>
  <c r="E46" i="9"/>
  <c r="B46" i="9" s="1"/>
  <c r="F220" i="9"/>
  <c r="E44" i="9"/>
  <c r="B44" i="9" s="1"/>
  <c r="E43" i="9"/>
  <c r="B43" i="9" s="1"/>
  <c r="B218" i="9"/>
  <c r="H173" i="1"/>
  <c r="F177" i="4"/>
  <c r="H165" i="1"/>
  <c r="E163" i="4"/>
  <c r="D159" i="1" s="1"/>
  <c r="F169" i="4"/>
  <c r="H160" i="1"/>
  <c r="E40" i="9"/>
  <c r="B40" i="9" s="1"/>
  <c r="F164" i="4"/>
  <c r="G161" i="1"/>
  <c r="E152" i="4"/>
  <c r="D148" i="1" s="1"/>
  <c r="F159" i="4"/>
  <c r="E39" i="9"/>
  <c r="B39" i="9" s="1"/>
  <c r="F217" i="9"/>
  <c r="H149" i="1"/>
  <c r="G150" i="1"/>
  <c r="G129" i="1"/>
  <c r="F133" i="4"/>
  <c r="F134" i="4"/>
  <c r="F128" i="4"/>
  <c r="F112" i="4"/>
  <c r="F216" i="9"/>
  <c r="B216" i="9" s="1"/>
  <c r="E37" i="9"/>
  <c r="B37" i="9" s="1"/>
  <c r="E50" i="4"/>
  <c r="D46" i="1" s="1"/>
  <c r="F74" i="4"/>
  <c r="E29" i="9"/>
  <c r="B29" i="9" s="1"/>
  <c r="E6" i="4"/>
  <c r="G710" i="1"/>
  <c r="H703" i="1"/>
  <c r="H687" i="1"/>
  <c r="H668" i="1"/>
  <c r="G641" i="1"/>
  <c r="G405" i="1"/>
  <c r="G411" i="1"/>
  <c r="G638" i="1"/>
  <c r="G364" i="1"/>
  <c r="G370" i="1"/>
  <c r="G413" i="1"/>
  <c r="D643" i="4"/>
  <c r="E273" i="9"/>
  <c r="G206" i="1"/>
  <c r="G209" i="1"/>
  <c r="G191" i="1"/>
  <c r="C184" i="1"/>
  <c r="G188" i="1"/>
  <c r="G187" i="1"/>
  <c r="G186" i="1"/>
  <c r="G181" i="1"/>
  <c r="G180" i="1"/>
  <c r="G173" i="1"/>
  <c r="G177" i="1"/>
  <c r="G176" i="1"/>
  <c r="G175" i="1"/>
  <c r="G174" i="1"/>
  <c r="G170" i="1"/>
  <c r="G169" i="1"/>
  <c r="G168" i="1"/>
  <c r="G165" i="1"/>
  <c r="G166" i="1"/>
  <c r="G160" i="1"/>
  <c r="G163" i="1"/>
  <c r="G162" i="1"/>
  <c r="G155" i="1"/>
  <c r="G157" i="1"/>
  <c r="H154" i="1"/>
  <c r="B217" i="9"/>
  <c r="H152" i="1"/>
  <c r="G149" i="1"/>
  <c r="H150" i="1"/>
  <c r="G131" i="1"/>
  <c r="G124" i="1"/>
  <c r="G125" i="1"/>
  <c r="D106" i="4"/>
  <c r="E33" i="9"/>
  <c r="B33" i="9" s="1"/>
  <c r="I16" i="3"/>
  <c r="D2" i="1"/>
  <c r="H1235" i="1"/>
  <c r="G1235" i="1"/>
  <c r="H306" i="1"/>
  <c r="G306" i="1"/>
  <c r="G1481" i="1"/>
  <c r="H1497" i="1"/>
  <c r="G1497" i="1"/>
  <c r="H1513" i="1"/>
  <c r="G1513" i="1"/>
  <c r="H1537" i="1"/>
  <c r="G1537" i="1"/>
  <c r="H1553" i="1"/>
  <c r="G1553" i="1"/>
  <c r="H1569" i="1"/>
  <c r="G1569" i="1"/>
  <c r="H1573" i="1"/>
  <c r="G1573" i="1"/>
  <c r="H1577" i="1"/>
  <c r="G1577" i="1"/>
  <c r="F352" i="4"/>
  <c r="D351" i="4"/>
  <c r="F581" i="4"/>
  <c r="D580" i="4"/>
  <c r="D43" i="8"/>
  <c r="C1524" i="1"/>
  <c r="G1440" i="1"/>
  <c r="G1442" i="1"/>
  <c r="G1444" i="1"/>
  <c r="H1454" i="1"/>
  <c r="G1454" i="1"/>
  <c r="H1462" i="1"/>
  <c r="G1462" i="1"/>
  <c r="I1462" i="1" s="1"/>
  <c r="H1464" i="1"/>
  <c r="G1464" i="1"/>
  <c r="H1466" i="1"/>
  <c r="G1466" i="1"/>
  <c r="I1466" i="1" s="1"/>
  <c r="H1468" i="1"/>
  <c r="G1468" i="1"/>
  <c r="H1472" i="1"/>
  <c r="G1472" i="1"/>
  <c r="I1472" i="1" s="1"/>
  <c r="H1474" i="1"/>
  <c r="G1474" i="1"/>
  <c r="H1477" i="1"/>
  <c r="G1477" i="1"/>
  <c r="I1477" i="1" s="1"/>
  <c r="H1479" i="1"/>
  <c r="G1479" i="1"/>
  <c r="H1485" i="1"/>
  <c r="G1485" i="1"/>
  <c r="G1494" i="1"/>
  <c r="H1501" i="1"/>
  <c r="G1501" i="1"/>
  <c r="G1510" i="1"/>
  <c r="H1525" i="1"/>
  <c r="G1525" i="1"/>
  <c r="G1534" i="1"/>
  <c r="H1541" i="1"/>
  <c r="G1541" i="1"/>
  <c r="G1550" i="1"/>
  <c r="H1557" i="1"/>
  <c r="G1557" i="1"/>
  <c r="G1566" i="1"/>
  <c r="F300" i="4"/>
  <c r="D299" i="4"/>
  <c r="E350" i="4"/>
  <c r="G142" i="9"/>
  <c r="E142" i="9" s="1"/>
  <c r="B142" i="9" s="1"/>
  <c r="F603" i="4"/>
  <c r="H289" i="9"/>
  <c r="E289" i="9" s="1"/>
  <c r="B289" i="9" s="1"/>
  <c r="G292" i="9"/>
  <c r="F206" i="5"/>
  <c r="D237" i="5"/>
  <c r="C1222" i="1"/>
  <c r="H1431" i="1"/>
  <c r="H1438" i="1"/>
  <c r="G1482" i="1"/>
  <c r="H1489" i="1"/>
  <c r="G1489" i="1"/>
  <c r="G1498" i="1"/>
  <c r="H1505" i="1"/>
  <c r="G1505" i="1"/>
  <c r="G1514" i="1"/>
  <c r="H1521" i="1"/>
  <c r="G1521" i="1"/>
  <c r="H1529" i="1"/>
  <c r="G1529" i="1"/>
  <c r="G1538" i="1"/>
  <c r="H1545" i="1"/>
  <c r="G1545" i="1"/>
  <c r="G1554" i="1"/>
  <c r="H1561" i="1"/>
  <c r="G1561" i="1"/>
  <c r="G1570" i="1"/>
  <c r="G1574" i="1"/>
  <c r="G1578" i="1"/>
  <c r="D50" i="4"/>
  <c r="F197" i="4"/>
  <c r="D196" i="4"/>
  <c r="E298" i="4"/>
  <c r="D459" i="4"/>
  <c r="D529" i="4"/>
  <c r="D12" i="5"/>
  <c r="D1214" i="1"/>
  <c r="D1215" i="1"/>
  <c r="D1219" i="1"/>
  <c r="H1430" i="1"/>
  <c r="H1434" i="1"/>
  <c r="H1437" i="1"/>
  <c r="G1439" i="1"/>
  <c r="I1439" i="1" s="1"/>
  <c r="J1439" i="1"/>
  <c r="H1440" i="1"/>
  <c r="G1441" i="1"/>
  <c r="I1441" i="1" s="1"/>
  <c r="J1441" i="1"/>
  <c r="H1442" i="1"/>
  <c r="G1443" i="1"/>
  <c r="I1443" i="1" s="1"/>
  <c r="J1443" i="1"/>
  <c r="H1444" i="1"/>
  <c r="H1447" i="1"/>
  <c r="G1447" i="1"/>
  <c r="H1449" i="1"/>
  <c r="G1449" i="1"/>
  <c r="I1449" i="1" s="1"/>
  <c r="H1451" i="1"/>
  <c r="G1451" i="1"/>
  <c r="C1453" i="1"/>
  <c r="H1455" i="1"/>
  <c r="G1455" i="1"/>
  <c r="H1457" i="1"/>
  <c r="G1457" i="1"/>
  <c r="I1457" i="1" s="1"/>
  <c r="H1459" i="1"/>
  <c r="G1459" i="1"/>
  <c r="H1461" i="1"/>
  <c r="G1461" i="1"/>
  <c r="I1463" i="1"/>
  <c r="I1465" i="1"/>
  <c r="I1467" i="1"/>
  <c r="I1471" i="1"/>
  <c r="I1473" i="1"/>
  <c r="I1476" i="1"/>
  <c r="I1478" i="1"/>
  <c r="G1486" i="1"/>
  <c r="H1493" i="1"/>
  <c r="G1493" i="1"/>
  <c r="G1502" i="1"/>
  <c r="H1509" i="1"/>
  <c r="G1509" i="1"/>
  <c r="G1526" i="1"/>
  <c r="H1533" i="1"/>
  <c r="G1533" i="1"/>
  <c r="G1542" i="1"/>
  <c r="H1549" i="1"/>
  <c r="G1549" i="1"/>
  <c r="G1558" i="1"/>
  <c r="H1565" i="1"/>
  <c r="G1565" i="1"/>
  <c r="F45" i="4"/>
  <c r="D44" i="4"/>
  <c r="F125" i="4"/>
  <c r="D124" i="4"/>
  <c r="F153" i="4"/>
  <c r="D152" i="4"/>
  <c r="E196" i="4"/>
  <c r="D192" i="1" s="1"/>
  <c r="D363" i="4"/>
  <c r="D484" i="4"/>
  <c r="E567" i="4"/>
  <c r="D561" i="1" s="1"/>
  <c r="D593" i="4"/>
  <c r="E68" i="5"/>
  <c r="F79" i="5"/>
  <c r="D78" i="5"/>
  <c r="G287" i="9"/>
  <c r="E287" i="9" s="1"/>
  <c r="B287" i="9" s="1"/>
  <c r="F149" i="5"/>
  <c r="E291" i="9"/>
  <c r="B291" i="9" s="1"/>
  <c r="D7" i="4"/>
  <c r="D139" i="4"/>
  <c r="D163" i="4"/>
  <c r="D344" i="4"/>
  <c r="D396" i="4"/>
  <c r="D421" i="4"/>
  <c r="D515" i="4"/>
  <c r="D567" i="4"/>
  <c r="D625" i="4"/>
  <c r="D69" i="5"/>
  <c r="D118" i="5"/>
  <c r="E206" i="5"/>
  <c r="E141" i="6"/>
  <c r="D5" i="7"/>
  <c r="F417" i="4"/>
  <c r="E12" i="5"/>
  <c r="D990" i="1" s="1"/>
  <c r="F135" i="5"/>
  <c r="D134" i="5"/>
  <c r="F5" i="6"/>
  <c r="D42" i="8"/>
  <c r="G294" i="9" s="1"/>
  <c r="E294" i="9" s="1"/>
  <c r="D35" i="6"/>
  <c r="D129" i="6"/>
  <c r="D114" i="6"/>
  <c r="D87" i="5"/>
  <c r="D176" i="5"/>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1" i="9"/>
  <c r="E181" i="9" s="1"/>
  <c r="B181" i="9" s="1"/>
  <c r="G177" i="9"/>
  <c r="E177" i="9" s="1"/>
  <c r="B177" i="9" s="1"/>
  <c r="G165" i="9"/>
  <c r="E165" i="9" s="1"/>
  <c r="B165" i="9" s="1"/>
  <c r="H164" i="9"/>
  <c r="L212" i="9"/>
  <c r="F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179" i="9"/>
  <c r="E179" i="9" s="1"/>
  <c r="B179" i="9" s="1"/>
  <c r="I10" i="9"/>
  <c r="B212" i="9"/>
  <c r="B290" i="9"/>
  <c r="F219" i="9"/>
  <c r="B219" i="9" s="1"/>
  <c r="B224" i="9"/>
  <c r="F227" i="9"/>
  <c r="B227" i="9" s="1"/>
  <c r="B232" i="9"/>
  <c r="F235" i="9"/>
  <c r="B235" i="9" s="1"/>
  <c r="B240" i="9"/>
  <c r="F243" i="9"/>
  <c r="B243" i="9" s="1"/>
  <c r="B273" i="9"/>
  <c r="E279" i="9"/>
  <c r="B279" i="9" s="1"/>
  <c r="E284" i="9"/>
  <c r="B284" i="9" s="1"/>
  <c r="B221" i="9"/>
  <c r="B222" i="9"/>
  <c r="B230" i="9"/>
  <c r="B237" i="9"/>
  <c r="B238" i="9"/>
  <c r="B245" i="9"/>
  <c r="B246" i="9"/>
  <c r="B254" i="9"/>
  <c r="B262" i="9"/>
  <c r="B270" i="9"/>
  <c r="F275" i="9"/>
  <c r="F215" i="9"/>
  <c r="B215" i="9" s="1"/>
  <c r="B220" i="9"/>
  <c r="F223" i="9"/>
  <c r="B223" i="9" s="1"/>
  <c r="B228" i="9"/>
  <c r="F231" i="9"/>
  <c r="B231" i="9" s="1"/>
  <c r="B236" i="9"/>
  <c r="F239" i="9"/>
  <c r="B239" i="9" s="1"/>
  <c r="B244" i="9"/>
  <c r="F247" i="9"/>
  <c r="B247" i="9" s="1"/>
  <c r="B252" i="9"/>
  <c r="F255" i="9"/>
  <c r="B255" i="9" s="1"/>
  <c r="B260" i="9"/>
  <c r="B268" i="9"/>
  <c r="F643" i="4" l="1"/>
  <c r="C637" i="1"/>
  <c r="H184" i="1"/>
  <c r="G184" i="1"/>
  <c r="F106" i="4"/>
  <c r="C102" i="1"/>
  <c r="F529" i="4"/>
  <c r="D528" i="4"/>
  <c r="C523" i="1"/>
  <c r="F114" i="6"/>
  <c r="H27" i="3"/>
  <c r="C1408" i="1"/>
  <c r="F35" i="6"/>
  <c r="H25" i="3"/>
  <c r="C1329" i="1"/>
  <c r="D141" i="6"/>
  <c r="H292" i="9"/>
  <c r="D1183" i="1"/>
  <c r="C561" i="1"/>
  <c r="F567" i="4"/>
  <c r="F344" i="4"/>
  <c r="C339" i="1"/>
  <c r="F78" i="5"/>
  <c r="C1056" i="1"/>
  <c r="G20" i="9"/>
  <c r="H20" i="9"/>
  <c r="F152" i="4"/>
  <c r="D151" i="4"/>
  <c r="C148" i="1"/>
  <c r="F44" i="4"/>
  <c r="C40" i="1"/>
  <c r="H1453" i="1"/>
  <c r="G1453" i="1"/>
  <c r="H1215" i="1"/>
  <c r="G1215" i="1"/>
  <c r="F459" i="4"/>
  <c r="C453" i="1"/>
  <c r="F50" i="4"/>
  <c r="C46" i="1"/>
  <c r="F237" i="5"/>
  <c r="H23" i="3"/>
  <c r="C1214" i="1"/>
  <c r="E408" i="4"/>
  <c r="D403" i="1" s="1"/>
  <c r="D345" i="1"/>
  <c r="E151" i="4"/>
  <c r="F129" i="6"/>
  <c r="C1423" i="1"/>
  <c r="F625" i="4"/>
  <c r="C619" i="1"/>
  <c r="C391" i="1"/>
  <c r="F396" i="4"/>
  <c r="F593" i="4"/>
  <c r="C587" i="1"/>
  <c r="H1219" i="1"/>
  <c r="G1219" i="1"/>
  <c r="B191" i="9"/>
  <c r="D175" i="5"/>
  <c r="F176" i="5"/>
  <c r="H22" i="3"/>
  <c r="C1153" i="1"/>
  <c r="K1432" i="9"/>
  <c r="G295" i="9"/>
  <c r="E295" i="9" s="1"/>
  <c r="B295" i="9" s="1"/>
  <c r="I34" i="3"/>
  <c r="C1517" i="1"/>
  <c r="G299" i="9"/>
  <c r="E299" i="9" s="1"/>
  <c r="F118" i="5"/>
  <c r="C1096" i="1"/>
  <c r="F515" i="4"/>
  <c r="C509" i="1"/>
  <c r="F163" i="4"/>
  <c r="C159" i="1"/>
  <c r="F484" i="4"/>
  <c r="C478" i="1"/>
  <c r="I1451" i="1"/>
  <c r="I1447" i="1"/>
  <c r="E407" i="4"/>
  <c r="D402" i="1" s="1"/>
  <c r="D293" i="1"/>
  <c r="E7" i="5"/>
  <c r="F299" i="4"/>
  <c r="D298" i="4"/>
  <c r="C294" i="1"/>
  <c r="I1444" i="1"/>
  <c r="G1524" i="1"/>
  <c r="H1524" i="1"/>
  <c r="E528" i="4"/>
  <c r="I28" i="3"/>
  <c r="D1435" i="1"/>
  <c r="D6" i="4"/>
  <c r="F7" i="4"/>
  <c r="C3" i="1"/>
  <c r="F87" i="5"/>
  <c r="C1065" i="1"/>
  <c r="B294" i="9"/>
  <c r="F134" i="5"/>
  <c r="C1112" i="1"/>
  <c r="G297" i="9"/>
  <c r="E297" i="9" s="1"/>
  <c r="H29" i="3"/>
  <c r="C1436" i="1"/>
  <c r="F69" i="5"/>
  <c r="D68" i="5"/>
  <c r="C1047" i="1"/>
  <c r="D420" i="4"/>
  <c r="C415" i="1"/>
  <c r="F421" i="4"/>
  <c r="C135" i="1"/>
  <c r="F139" i="4"/>
  <c r="I21" i="3"/>
  <c r="D1046" i="1"/>
  <c r="F363" i="4"/>
  <c r="C358" i="1"/>
  <c r="F124" i="4"/>
  <c r="C120" i="1"/>
  <c r="I1459" i="1"/>
  <c r="I1455" i="1"/>
  <c r="F12" i="5"/>
  <c r="D7" i="5"/>
  <c r="C990" i="1"/>
  <c r="F196" i="4"/>
  <c r="C192" i="1"/>
  <c r="E292" i="9"/>
  <c r="B292" i="9" s="1"/>
  <c r="I1442" i="1"/>
  <c r="I35" i="3"/>
  <c r="C1518" i="1"/>
  <c r="F351" i="4"/>
  <c r="D350" i="4"/>
  <c r="C346" i="1"/>
  <c r="H1222" i="1"/>
  <c r="G1222" i="1"/>
  <c r="E176" i="5"/>
  <c r="I1479" i="1"/>
  <c r="I1474" i="1"/>
  <c r="I1468" i="1"/>
  <c r="I1464" i="1"/>
  <c r="I1440" i="1"/>
  <c r="F580" i="4"/>
  <c r="C574" i="1"/>
  <c r="E412" i="4"/>
  <c r="E293" i="9" l="1"/>
  <c r="H637" i="1"/>
  <c r="G637" i="1"/>
  <c r="E20" i="9"/>
  <c r="E19" i="9" s="1"/>
  <c r="G102" i="1"/>
  <c r="H102" i="1"/>
  <c r="H1518" i="1"/>
  <c r="G1518" i="1"/>
  <c r="H192" i="1"/>
  <c r="G192" i="1"/>
  <c r="H415" i="1"/>
  <c r="G415" i="1"/>
  <c r="H1112" i="1"/>
  <c r="G1112" i="1"/>
  <c r="H1065" i="1"/>
  <c r="G1065" i="1"/>
  <c r="E636" i="4"/>
  <c r="D630" i="1" s="1"/>
  <c r="D522" i="1"/>
  <c r="E635" i="4"/>
  <c r="D629" i="1" s="1"/>
  <c r="H294" i="1"/>
  <c r="G294" i="1"/>
  <c r="H478" i="1"/>
  <c r="G478" i="1"/>
  <c r="H509" i="1"/>
  <c r="G509" i="1"/>
  <c r="E298" i="9"/>
  <c r="B299" i="9"/>
  <c r="F175" i="5"/>
  <c r="C1152" i="1"/>
  <c r="H391" i="1"/>
  <c r="G391" i="1"/>
  <c r="H1214" i="1"/>
  <c r="G1214" i="1"/>
  <c r="H339" i="1"/>
  <c r="G339" i="1"/>
  <c r="H1183" i="1"/>
  <c r="G1183" i="1"/>
  <c r="H358" i="1"/>
  <c r="G358" i="1"/>
  <c r="F420" i="4"/>
  <c r="D635" i="4"/>
  <c r="C414" i="1"/>
  <c r="G1436" i="1"/>
  <c r="H1436" i="1"/>
  <c r="D412" i="4"/>
  <c r="F6" i="4"/>
  <c r="H16" i="3"/>
  <c r="C2" i="1"/>
  <c r="D407" i="4"/>
  <c r="C293" i="1"/>
  <c r="F298" i="4"/>
  <c r="H1517" i="1"/>
  <c r="G1517" i="1"/>
  <c r="H11" i="3"/>
  <c r="H587" i="1"/>
  <c r="G587" i="1"/>
  <c r="H619" i="1"/>
  <c r="G619" i="1"/>
  <c r="I17" i="3"/>
  <c r="E289" i="4"/>
  <c r="D147" i="1"/>
  <c r="H453" i="1"/>
  <c r="G453" i="1"/>
  <c r="H148" i="1"/>
  <c r="G148" i="1"/>
  <c r="H523" i="1"/>
  <c r="G523" i="1"/>
  <c r="H346" i="1"/>
  <c r="G346" i="1"/>
  <c r="E639" i="4"/>
  <c r="D407" i="1"/>
  <c r="I22" i="3"/>
  <c r="E175" i="5"/>
  <c r="D1152" i="1" s="1"/>
  <c r="D1153" i="1"/>
  <c r="H1153" i="1" s="1"/>
  <c r="F350" i="4"/>
  <c r="C345" i="1"/>
  <c r="D408" i="4"/>
  <c r="H990" i="1"/>
  <c r="G990" i="1"/>
  <c r="H135" i="1"/>
  <c r="G135" i="1"/>
  <c r="H1047" i="1"/>
  <c r="G1047" i="1"/>
  <c r="H159" i="1"/>
  <c r="G159" i="1"/>
  <c r="H1096" i="1"/>
  <c r="G1096" i="1"/>
  <c r="H17" i="3"/>
  <c r="F151" i="4"/>
  <c r="C147" i="1"/>
  <c r="D289" i="4"/>
  <c r="H1056" i="1"/>
  <c r="G1056" i="1"/>
  <c r="F141" i="6"/>
  <c r="H28" i="3"/>
  <c r="C1435" i="1"/>
  <c r="H1408" i="1"/>
  <c r="G1408" i="1"/>
  <c r="D636" i="4"/>
  <c r="F528" i="4"/>
  <c r="C522" i="1"/>
  <c r="H574" i="1"/>
  <c r="G574" i="1"/>
  <c r="F7" i="5"/>
  <c r="D6" i="5"/>
  <c r="H20" i="3"/>
  <c r="C985" i="1"/>
  <c r="H120" i="1"/>
  <c r="G120" i="1"/>
  <c r="F68" i="5"/>
  <c r="H21" i="3"/>
  <c r="C1046" i="1"/>
  <c r="B297" i="9"/>
  <c r="E296" i="9"/>
  <c r="I10" i="3" s="1"/>
  <c r="H3" i="1"/>
  <c r="G3" i="1"/>
  <c r="E6" i="5"/>
  <c r="I20" i="3"/>
  <c r="D985" i="1"/>
  <c r="H1423" i="1"/>
  <c r="G1423" i="1"/>
  <c r="H46" i="1"/>
  <c r="G46" i="1"/>
  <c r="H40" i="1"/>
  <c r="G40" i="1"/>
  <c r="H561" i="1"/>
  <c r="G561" i="1"/>
  <c r="H1329" i="1"/>
  <c r="G1329" i="1"/>
  <c r="H9" i="3"/>
  <c r="B20" i="9" l="1"/>
  <c r="G1435" i="1"/>
  <c r="H1435" i="1"/>
  <c r="H345" i="1"/>
  <c r="G345" i="1"/>
  <c r="F407" i="4"/>
  <c r="C402" i="1"/>
  <c r="D639" i="4"/>
  <c r="D414" i="4"/>
  <c r="C407" i="1"/>
  <c r="F412" i="4"/>
  <c r="H414" i="1"/>
  <c r="G414" i="1"/>
  <c r="H985" i="1"/>
  <c r="G985" i="1"/>
  <c r="F636" i="4"/>
  <c r="C630" i="1"/>
  <c r="D291" i="4"/>
  <c r="F289" i="4"/>
  <c r="D413" i="4"/>
  <c r="C285" i="1"/>
  <c r="G1153" i="1"/>
  <c r="H2" i="1"/>
  <c r="G2" i="1"/>
  <c r="D290" i="4"/>
  <c r="F635" i="4"/>
  <c r="C629" i="1"/>
  <c r="H1152" i="1"/>
  <c r="G1152" i="1"/>
  <c r="H1046" i="1"/>
  <c r="G1046" i="1"/>
  <c r="H147" i="1"/>
  <c r="G147" i="1"/>
  <c r="K3" i="9"/>
  <c r="I9" i="3"/>
  <c r="H276" i="9"/>
  <c r="D984" i="1"/>
  <c r="G282" i="9"/>
  <c r="E282" i="9" s="1"/>
  <c r="B282" i="9" s="1"/>
  <c r="G276" i="9"/>
  <c r="E276" i="9" s="1"/>
  <c r="F6" i="5"/>
  <c r="C984" i="1"/>
  <c r="H522" i="1"/>
  <c r="G522" i="1"/>
  <c r="F408" i="4"/>
  <c r="C403" i="1"/>
  <c r="D633" i="1"/>
  <c r="E291" i="4"/>
  <c r="D287" i="1" s="1"/>
  <c r="E413" i="4"/>
  <c r="D285" i="1"/>
  <c r="E290" i="4"/>
  <c r="D286" i="1" s="1"/>
  <c r="N3" i="9"/>
  <c r="I11" i="3"/>
  <c r="H293" i="1"/>
  <c r="G293" i="1"/>
  <c r="E640" i="4" l="1"/>
  <c r="E415" i="4"/>
  <c r="D410" i="1" s="1"/>
  <c r="D408" i="1"/>
  <c r="E414" i="4"/>
  <c r="D409" i="1" s="1"/>
  <c r="H8" i="3"/>
  <c r="H984" i="1"/>
  <c r="G984" i="1"/>
  <c r="F290" i="4"/>
  <c r="C286" i="1"/>
  <c r="H285" i="1"/>
  <c r="G285" i="1"/>
  <c r="H630" i="1"/>
  <c r="G630" i="1"/>
  <c r="C409" i="1"/>
  <c r="H629" i="1"/>
  <c r="G629" i="1"/>
  <c r="D415" i="4"/>
  <c r="F413" i="4"/>
  <c r="D640" i="4"/>
  <c r="D641" i="4" s="1"/>
  <c r="C408" i="1"/>
  <c r="F639" i="4"/>
  <c r="C633" i="1"/>
  <c r="H403" i="1"/>
  <c r="G403" i="1"/>
  <c r="E275" i="9"/>
  <c r="B276" i="9"/>
  <c r="H402" i="1"/>
  <c r="G402" i="1"/>
  <c r="F291" i="4"/>
  <c r="C287" i="1"/>
  <c r="H407" i="1"/>
  <c r="G407" i="1"/>
  <c r="F414" i="4" l="1"/>
  <c r="C635" i="1"/>
  <c r="H409" i="1"/>
  <c r="G409" i="1"/>
  <c r="F415" i="4"/>
  <c r="C410" i="1"/>
  <c r="M3" i="9"/>
  <c r="I8" i="3"/>
  <c r="E642" i="4"/>
  <c r="D634" i="1"/>
  <c r="E641" i="4"/>
  <c r="F641" i="4" s="1"/>
  <c r="H408" i="1"/>
  <c r="G408" i="1"/>
  <c r="H286" i="1"/>
  <c r="G286" i="1"/>
  <c r="H287" i="1"/>
  <c r="G287" i="1"/>
  <c r="H633" i="1"/>
  <c r="G633" i="1"/>
  <c r="D642" i="4"/>
  <c r="F640" i="4"/>
  <c r="C634" i="1"/>
  <c r="D646" i="4" l="1"/>
  <c r="C636" i="1"/>
  <c r="F642" i="4"/>
  <c r="D645" i="4"/>
  <c r="E645" i="4"/>
  <c r="D635" i="1"/>
  <c r="H635" i="1" s="1"/>
  <c r="H634" i="1"/>
  <c r="G634" i="1"/>
  <c r="H410" i="1"/>
  <c r="G410" i="1"/>
  <c r="E646" i="4"/>
  <c r="D636" i="1"/>
  <c r="G635" i="1" l="1"/>
  <c r="H636" i="1"/>
  <c r="G636" i="1"/>
  <c r="F645" i="4"/>
  <c r="H18" i="3"/>
  <c r="C639" i="1"/>
  <c r="H7" i="3" s="1"/>
  <c r="I19" i="3"/>
  <c r="D640" i="1"/>
  <c r="I18" i="3"/>
  <c r="D639" i="1"/>
  <c r="F646" i="4"/>
  <c r="H19" i="3"/>
  <c r="C640" i="1"/>
  <c r="H640" i="1" l="1"/>
  <c r="G640" i="1"/>
  <c r="H639" i="1"/>
  <c r="G639" i="1"/>
  <c r="J3" i="9"/>
  <c r="I7" i="3"/>
  <c r="M272" i="9" l="1"/>
  <c r="L272" i="9"/>
  <c r="H17" i="9"/>
  <c r="M16" i="9"/>
  <c r="L15" i="9"/>
  <c r="K13" i="9"/>
  <c r="I11" i="9"/>
  <c r="J10" i="9"/>
  <c r="K9" i="9"/>
  <c r="I7" i="9"/>
  <c r="J6" i="9"/>
  <c r="K5" i="9"/>
  <c r="H18" i="9"/>
  <c r="G18" i="9"/>
  <c r="K6" i="9"/>
  <c r="J11" i="9"/>
  <c r="I17" i="9"/>
  <c r="K7" i="9"/>
  <c r="J12" i="9"/>
  <c r="J9" i="9"/>
  <c r="H15" i="9"/>
  <c r="I6" i="9"/>
  <c r="K12" i="9"/>
  <c r="K10" i="9"/>
  <c r="G16" i="9"/>
  <c r="J17" i="9"/>
  <c r="J7" i="9"/>
  <c r="I12" i="9"/>
  <c r="J8" i="9"/>
  <c r="G15" i="9"/>
  <c r="J5" i="9"/>
  <c r="L16" i="9"/>
  <c r="F16" i="9" s="1"/>
  <c r="I5" i="9"/>
  <c r="J13" i="9"/>
  <c r="G17" i="9"/>
  <c r="I13" i="9"/>
  <c r="I8" i="9"/>
  <c r="M15" i="9"/>
  <c r="I9" i="9"/>
  <c r="H16" i="9"/>
  <c r="K11" i="9"/>
  <c r="K8" i="9"/>
  <c r="E12" i="9" l="1"/>
  <c r="B12" i="9" s="1"/>
  <c r="E15" i="9"/>
  <c r="E13" i="9"/>
  <c r="B13" i="9" s="1"/>
  <c r="E8" i="9"/>
  <c r="B8" i="9" s="1"/>
  <c r="E6" i="9"/>
  <c r="B6" i="9" s="1"/>
  <c r="E5" i="9"/>
  <c r="B5" i="9" s="1"/>
  <c r="E10" i="9"/>
  <c r="B10" i="9" s="1"/>
  <c r="E9" i="9"/>
  <c r="B9" i="9" s="1"/>
  <c r="E17" i="9"/>
  <c r="B17" i="9" s="1"/>
  <c r="E11" i="9"/>
  <c r="B11" i="9" s="1"/>
  <c r="E18" i="9"/>
  <c r="B18" i="9" s="1"/>
  <c r="E7" i="9"/>
  <c r="B7" i="9" s="1"/>
  <c r="F272" i="9"/>
  <c r="E16" i="9"/>
  <c r="B16" i="9" s="1"/>
  <c r="F15" i="9"/>
  <c r="F14" i="9" s="1"/>
  <c r="E14" i="9" l="1"/>
  <c r="E4" i="9"/>
  <c r="B272" i="9"/>
  <c r="F19" i="9"/>
  <c r="F3" i="9" s="1"/>
  <c r="B15"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<sst xmlns="http://schemas.openxmlformats.org/spreadsheetml/2006/main" count="4311" uniqueCount="3391">
  <si>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</si>
  <si>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</si>
  <si>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</si>
  <si>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</si>
  <si>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</si>
  <si>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</si>
  <si>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</si>
  <si>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</si>
  <si>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</si>
  <si>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</si>
  <si>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</si>
  <si>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</si>
  <si>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</si>
  <si>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</si>
  <si>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</si>
  <si>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</si>
  <si>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</si>
  <si>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</si>
  <si>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</si>
  <si>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</si>
  <si>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</si>
  <si>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</si>
  <si>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</si>
  <si>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</si>
  <si>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</si>
  <si>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</si>
  <si>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</si>
  <si>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</si>
  <si>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</si>
  <si>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</si>
  <si>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</si>
  <si>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ZVONIMIRA FRANKA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</si>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</sst>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5493507</v>
      </c>
      <c r="D2" s="6">
        <f>'PR-RAS'!E6</f>
        <v>5828037.5999999996</v>
      </c>
      <c r="E2" s="6">
        <v>0</v>
      </c>
      <c r="F2" s="6">
        <v>0</v>
      </c>
      <c r="G2" s="7">
        <f t="shared" ref="G2:G264" si="0">(B2/1000)*(C2*1+D2*2)</f>
        <v>17149.582200000001</v>
      </c>
      <c r="H2" s="7">
        <f t="shared" ref="H2:H264" si="1">ABS(C2-ROUND(C2,0))+ABS(D2-ROUND(D2,0))</f>
        <v>0.40000000037252903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4525558</v>
      </c>
      <c r="D46" s="1">
        <f>'PR-RAS'!E50</f>
        <v>4411656.17</v>
      </c>
      <c r="E46" s="1">
        <v>0</v>
      </c>
      <c r="F46" s="1">
        <v>0</v>
      </c>
      <c r="G46" s="2">
        <f t="shared" si="0"/>
        <v>600699.16529999999</v>
      </c>
      <c r="H46" s="2">
        <f t="shared" si="1"/>
        <v>0.16999999992549419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4227509</v>
      </c>
      <c r="D64" s="1">
        <f>'PR-RAS'!E68</f>
        <v>4311355.5</v>
      </c>
      <c r="E64" s="1">
        <v>0</v>
      </c>
      <c r="F64" s="1">
        <v>0</v>
      </c>
      <c r="G64" s="2">
        <f t="shared" si="0"/>
        <v>809563.86</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4227509</v>
      </c>
      <c r="D65" s="1">
        <f>'PR-RAS'!E69</f>
        <v>4311355.5</v>
      </c>
      <c r="E65" s="1">
        <v>0</v>
      </c>
      <c r="F65" s="1">
        <v>0</v>
      </c>
      <c r="G65" s="2">
        <f t="shared" si="0"/>
        <v>822414.08000000007</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298049</v>
      </c>
      <c r="D70" s="1">
        <f>'PR-RAS'!E74</f>
        <v>100300.67</v>
      </c>
      <c r="E70" s="1">
        <v>0</v>
      </c>
      <c r="F70" s="1">
        <v>0</v>
      </c>
      <c r="G70" s="2">
        <f t="shared" si="0"/>
        <v>34406.873460000003</v>
      </c>
      <c r="H70" s="2">
        <f t="shared" si="1"/>
        <v>0.33000000000174623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298049</v>
      </c>
      <c r="D71" s="1">
        <f>'PR-RAS'!E75</f>
        <v>100300.67</v>
      </c>
      <c r="E71" s="1">
        <v>0</v>
      </c>
      <c r="F71" s="1">
        <v>0</v>
      </c>
      <c r="G71" s="2">
        <f t="shared" si="0"/>
        <v>34905.523800000003</v>
      </c>
      <c r="H71" s="2">
        <f t="shared" si="1"/>
        <v>0.33000000000174623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94826</v>
      </c>
      <c r="D102" s="1">
        <f>'PR-RAS'!E106</f>
        <v>150198</v>
      </c>
      <c r="E102" s="1">
        <v>0</v>
      </c>
      <c r="F102" s="1">
        <v>0</v>
      </c>
      <c r="G102" s="2">
        <f t="shared" si="0"/>
        <v>39917.422000000006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94826</v>
      </c>
      <c r="D108" s="1">
        <f>'PR-RAS'!E112</f>
        <v>150198</v>
      </c>
      <c r="E108" s="1">
        <v>0</v>
      </c>
      <c r="F108" s="1">
        <v>0</v>
      </c>
      <c r="G108" s="2">
        <f t="shared" si="0"/>
        <v>42288.754000000001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94826</v>
      </c>
      <c r="D113" s="1">
        <f>'PR-RAS'!E117</f>
        <v>150198</v>
      </c>
      <c r="E113" s="1">
        <v>0</v>
      </c>
      <c r="F113" s="1">
        <v>0</v>
      </c>
      <c r="G113" s="2">
        <f t="shared" si="0"/>
        <v>44264.864000000001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7000</v>
      </c>
      <c r="D120" s="1">
        <f>'PR-RAS'!E124</f>
        <v>4400</v>
      </c>
      <c r="E120" s="1">
        <v>0</v>
      </c>
      <c r="F120" s="1">
        <v>0</v>
      </c>
      <c r="G120" s="2">
        <f t="shared" si="0"/>
        <v>1880.1999999999998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7000</v>
      </c>
      <c r="D124" s="1">
        <f>'PR-RAS'!E128</f>
        <v>4400</v>
      </c>
      <c r="E124" s="1">
        <v>0</v>
      </c>
      <c r="F124" s="1">
        <v>0</v>
      </c>
      <c r="G124" s="2">
        <f t="shared" si="0"/>
        <v>1943.3999999999999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7000</v>
      </c>
      <c r="D125" s="1">
        <f>'PR-RAS'!E129</f>
        <v>4400</v>
      </c>
      <c r="E125" s="1">
        <v>0</v>
      </c>
      <c r="F125" s="1">
        <v>0</v>
      </c>
      <c r="G125" s="2">
        <f t="shared" si="0"/>
        <v>1959.2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866123</v>
      </c>
      <c r="D129" s="1">
        <f>'PR-RAS'!E133</f>
        <v>1261783.43</v>
      </c>
      <c r="E129" s="1">
        <v>0</v>
      </c>
      <c r="F129" s="1">
        <v>0</v>
      </c>
      <c r="G129" s="2">
        <f t="shared" si="0"/>
        <v>433880.30207999999</v>
      </c>
      <c r="H129" s="2">
        <f t="shared" si="1"/>
        <v>0.42999999993480742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866123</v>
      </c>
      <c r="D130" s="1">
        <f>'PR-RAS'!E134</f>
        <v>1261783.43</v>
      </c>
      <c r="E130" s="1">
        <v>0</v>
      </c>
      <c r="F130" s="1">
        <v>0</v>
      </c>
      <c r="G130" s="2">
        <f t="shared" si="0"/>
        <v>437269.99193999998</v>
      </c>
      <c r="H130" s="2">
        <f t="shared" si="1"/>
        <v>0.42999999993480742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866123</v>
      </c>
      <c r="D131" s="1">
        <f>'PR-RAS'!E135</f>
        <v>1219908.43</v>
      </c>
      <c r="E131" s="1">
        <v>0</v>
      </c>
      <c r="F131" s="1">
        <v>0</v>
      </c>
      <c r="G131" s="2">
        <f t="shared" si="0"/>
        <v>429772.18180000002</v>
      </c>
      <c r="H131" s="2">
        <f t="shared" si="1"/>
        <v>0.42999999993480742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41875</v>
      </c>
      <c r="E132" s="1">
        <v>0</v>
      </c>
      <c r="F132" s="1">
        <v>0</v>
      </c>
      <c r="G132" s="2">
        <f t="shared" si="0"/>
        <v>10971.25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5303770</v>
      </c>
      <c r="D147" s="1">
        <f>'PR-RAS'!E151</f>
        <v>5809931.1799999997</v>
      </c>
      <c r="E147" s="1">
        <v>0</v>
      </c>
      <c r="F147" s="1">
        <v>0</v>
      </c>
      <c r="G147" s="2">
        <f t="shared" si="0"/>
        <v>2470850.3245599996</v>
      </c>
      <c r="H147" s="2">
        <f t="shared" si="1"/>
        <v>0.17999999970197678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4153424</v>
      </c>
      <c r="D148" s="1">
        <f>'PR-RAS'!E152</f>
        <v>4236188.6899999995</v>
      </c>
      <c r="E148" s="1">
        <v>0</v>
      </c>
      <c r="F148" s="1">
        <v>0</v>
      </c>
      <c r="G148" s="2">
        <f t="shared" si="0"/>
        <v>1855992.8028599997</v>
      </c>
      <c r="H148" s="2">
        <f t="shared" si="1"/>
        <v>0.31000000052154064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3481500</v>
      </c>
      <c r="D149" s="1">
        <f>'PR-RAS'!E153</f>
        <v>3533274.55</v>
      </c>
      <c r="E149" s="1">
        <v>0</v>
      </c>
      <c r="F149" s="1">
        <v>0</v>
      </c>
      <c r="G149" s="2">
        <f t="shared" si="0"/>
        <v>1561111.2667999999</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3315044</v>
      </c>
      <c r="D150" s="1">
        <f>'PR-RAS'!E154</f>
        <v>3378611.96</v>
      </c>
      <c r="E150" s="1">
        <v>0</v>
      </c>
      <c r="F150" s="1">
        <v>0</v>
      </c>
      <c r="G150" s="2">
        <f t="shared" si="0"/>
        <v>1500767.9200799998</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90257</v>
      </c>
      <c r="D152" s="1">
        <f>'PR-RAS'!E156</f>
        <v>84357.77</v>
      </c>
      <c r="E152" s="1">
        <v>0</v>
      </c>
      <c r="F152" s="1">
        <v>0</v>
      </c>
      <c r="G152" s="2">
        <f t="shared" si="0"/>
        <v>39104.853539999996</v>
      </c>
      <c r="H152" s="2">
        <f t="shared" si="1"/>
        <v>0.22999999999592546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76199</v>
      </c>
      <c r="D153" s="1">
        <f>'PR-RAS'!E157</f>
        <v>70304.820000000007</v>
      </c>
      <c r="E153" s="1">
        <v>0</v>
      </c>
      <c r="F153" s="1">
        <v>0</v>
      </c>
      <c r="G153" s="2">
        <f t="shared" si="0"/>
        <v>32954.913280000001</v>
      </c>
      <c r="H153" s="2">
        <f t="shared" si="1"/>
        <v>0.17999999999301508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110662</v>
      </c>
      <c r="D154" s="1">
        <f>'PR-RAS'!E158</f>
        <v>119923.77</v>
      </c>
      <c r="E154" s="1">
        <v>0</v>
      </c>
      <c r="F154" s="1">
        <v>0</v>
      </c>
      <c r="G154" s="2">
        <f t="shared" si="0"/>
        <v>53627.959620000001</v>
      </c>
      <c r="H154" s="2">
        <f t="shared" si="1"/>
        <v>0.22999999999592546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561262</v>
      </c>
      <c r="D155" s="1">
        <f>'PR-RAS'!E159</f>
        <v>582990.37</v>
      </c>
      <c r="E155" s="1">
        <v>0</v>
      </c>
      <c r="F155" s="1">
        <v>0</v>
      </c>
      <c r="G155" s="2">
        <f t="shared" si="0"/>
        <v>265995.38195999997</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561262</v>
      </c>
      <c r="D157" s="1">
        <f>'PR-RAS'!E161</f>
        <v>582990.37</v>
      </c>
      <c r="E157" s="1">
        <v>0</v>
      </c>
      <c r="F157" s="1">
        <v>0</v>
      </c>
      <c r="G157" s="2">
        <f t="shared" si="0"/>
        <v>269449.86744</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1150339</v>
      </c>
      <c r="D159" s="1">
        <f>'PR-RAS'!E163</f>
        <v>1573723.5499999998</v>
      </c>
      <c r="E159" s="1">
        <v>0</v>
      </c>
      <c r="F159" s="1">
        <v>0</v>
      </c>
      <c r="G159" s="2">
        <f t="shared" si="0"/>
        <v>679050.2037999999</v>
      </c>
      <c r="H159" s="2">
        <f t="shared" si="1"/>
        <v>0.45000000018626451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77883</v>
      </c>
      <c r="D160" s="1">
        <f>'PR-RAS'!E164</f>
        <v>119175.41</v>
      </c>
      <c r="E160" s="1">
        <v>0</v>
      </c>
      <c r="F160" s="1">
        <v>0</v>
      </c>
      <c r="G160" s="2">
        <f t="shared" si="0"/>
        <v>50281.177380000001</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1735</v>
      </c>
      <c r="D161" s="1">
        <f>'PR-RAS'!E165</f>
        <v>25317.72</v>
      </c>
      <c r="E161" s="1">
        <v>0</v>
      </c>
      <c r="F161" s="1">
        <v>0</v>
      </c>
      <c r="G161" s="2">
        <f t="shared" si="0"/>
        <v>8379.2704000000012</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75523</v>
      </c>
      <c r="D162" s="1">
        <f>'PR-RAS'!E166</f>
        <v>90792.69</v>
      </c>
      <c r="E162" s="1">
        <v>0</v>
      </c>
      <c r="F162" s="1">
        <v>0</v>
      </c>
      <c r="G162" s="2">
        <f t="shared" si="0"/>
        <v>41394.449180000003</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2125</v>
      </c>
      <c r="E163" s="1">
        <v>0</v>
      </c>
      <c r="F163" s="1">
        <v>0</v>
      </c>
      <c r="G163" s="2">
        <f t="shared" si="0"/>
        <v>789.75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940</v>
      </c>
      <c r="E164" s="1">
        <v>0</v>
      </c>
      <c r="F164" s="1">
        <v>0</v>
      </c>
      <c r="G164" s="2">
        <f t="shared" si="0"/>
        <v>306.44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464093</v>
      </c>
      <c r="D165" s="1">
        <f>'PR-RAS'!E169</f>
        <v>727753.19</v>
      </c>
      <c r="E165" s="1">
        <v>0</v>
      </c>
      <c r="F165" s="1">
        <v>0</v>
      </c>
      <c r="G165" s="2">
        <f t="shared" si="0"/>
        <v>314814.29832</v>
      </c>
      <c r="H165" s="2">
        <f t="shared" si="1"/>
        <v>0.18999999994412065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52250</v>
      </c>
      <c r="D166" s="1">
        <f>'PR-RAS'!E170</f>
        <v>68420.740000000005</v>
      </c>
      <c r="E166" s="1">
        <v>0</v>
      </c>
      <c r="F166" s="1">
        <v>0</v>
      </c>
      <c r="G166" s="2">
        <f t="shared" si="0"/>
        <v>31200.094200000003</v>
      </c>
      <c r="H166" s="2">
        <f t="shared" si="1"/>
        <v>0.25999999999476131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241192</v>
      </c>
      <c r="D167" s="1">
        <f>'PR-RAS'!E171</f>
        <v>284517.82</v>
      </c>
      <c r="E167" s="1">
        <v>0</v>
      </c>
      <c r="F167" s="1">
        <v>0</v>
      </c>
      <c r="G167" s="2">
        <f t="shared" si="0"/>
        <v>134497.78824000002</v>
      </c>
      <c r="H167" s="2">
        <f t="shared" si="1"/>
        <v>0.17999999999301508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156084</v>
      </c>
      <c r="D168" s="1">
        <f>'PR-RAS'!E172</f>
        <v>360772.21</v>
      </c>
      <c r="E168" s="1">
        <v>0</v>
      </c>
      <c r="F168" s="1">
        <v>0</v>
      </c>
      <c r="G168" s="2">
        <f t="shared" si="0"/>
        <v>146563.94614000001</v>
      </c>
      <c r="H168" s="2">
        <f t="shared" si="1"/>
        <v>0.21000000002095476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11819</v>
      </c>
      <c r="D169" s="1">
        <f>'PR-RAS'!E173</f>
        <v>7075.59</v>
      </c>
      <c r="E169" s="1">
        <v>0</v>
      </c>
      <c r="F169" s="1">
        <v>0</v>
      </c>
      <c r="G169" s="2">
        <f t="shared" si="0"/>
        <v>4362.9902400000001</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2748</v>
      </c>
      <c r="D170" s="1">
        <f>'PR-RAS'!E174</f>
        <v>6966.83</v>
      </c>
      <c r="E170" s="1">
        <v>0</v>
      </c>
      <c r="F170" s="1">
        <v>0</v>
      </c>
      <c r="G170" s="2">
        <f t="shared" si="0"/>
        <v>2819.2005400000003</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594351</v>
      </c>
      <c r="D173" s="1">
        <f>'PR-RAS'!E177</f>
        <v>703398.72999999986</v>
      </c>
      <c r="E173" s="1">
        <v>0</v>
      </c>
      <c r="F173" s="1">
        <v>0</v>
      </c>
      <c r="G173" s="2">
        <f t="shared" si="0"/>
        <v>344197.5351199999</v>
      </c>
      <c r="H173" s="2">
        <f t="shared" si="1"/>
        <v>0.27000000013504177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531121</v>
      </c>
      <c r="D174" s="1">
        <f>'PR-RAS'!E178</f>
        <v>602481.81999999995</v>
      </c>
      <c r="E174" s="1">
        <v>0</v>
      </c>
      <c r="F174" s="1">
        <v>0</v>
      </c>
      <c r="G174" s="2">
        <f t="shared" si="0"/>
        <v>300342.64271999995</v>
      </c>
      <c r="H174" s="2">
        <f t="shared" si="1"/>
        <v>0.18000000005122274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20670</v>
      </c>
      <c r="D175" s="1">
        <f>'PR-RAS'!E179</f>
        <v>33604.81</v>
      </c>
      <c r="E175" s="1">
        <v>0</v>
      </c>
      <c r="F175" s="1">
        <v>0</v>
      </c>
      <c r="G175" s="2">
        <f t="shared" si="0"/>
        <v>15291.053879999998</v>
      </c>
      <c r="H175" s="2">
        <f t="shared" si="1"/>
        <v>0.19000000000232831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211</v>
      </c>
      <c r="D176" s="1">
        <f>'PR-RAS'!E180</f>
        <v>0</v>
      </c>
      <c r="E176" s="1">
        <v>0</v>
      </c>
      <c r="F176" s="1">
        <v>0</v>
      </c>
      <c r="G176" s="2">
        <f t="shared" si="0"/>
        <v>36.924999999999997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35176</v>
      </c>
      <c r="D177" s="1">
        <f>'PR-RAS'!E181</f>
        <v>32762.39</v>
      </c>
      <c r="E177" s="1">
        <v>0</v>
      </c>
      <c r="F177" s="1">
        <v>0</v>
      </c>
      <c r="G177" s="2">
        <f t="shared" si="0"/>
        <v>17723.33728</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27400</v>
      </c>
      <c r="E179" s="1">
        <v>0</v>
      </c>
      <c r="F179" s="1">
        <v>0</v>
      </c>
      <c r="G179" s="2">
        <f t="shared" si="0"/>
        <v>9754.4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469</v>
      </c>
      <c r="D180" s="1">
        <f>'PR-RAS'!E184</f>
        <v>468.75</v>
      </c>
      <c r="E180" s="1">
        <v>0</v>
      </c>
      <c r="F180" s="1">
        <v>0</v>
      </c>
      <c r="G180" s="2">
        <f t="shared" si="0"/>
        <v>251.76349999999999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3905</v>
      </c>
      <c r="D181" s="1">
        <f>'PR-RAS'!E185</f>
        <v>5237.34</v>
      </c>
      <c r="E181" s="1">
        <v>0</v>
      </c>
      <c r="F181" s="1">
        <v>0</v>
      </c>
      <c r="G181" s="2">
        <f t="shared" si="0"/>
        <v>2588.3424</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2799</v>
      </c>
      <c r="D182" s="1">
        <f>'PR-RAS'!E186</f>
        <v>1443.62</v>
      </c>
      <c r="E182" s="1">
        <v>0</v>
      </c>
      <c r="F182" s="1">
        <v>0</v>
      </c>
      <c r="G182" s="2">
        <f t="shared" si="0"/>
        <v>1029.2094399999999</v>
      </c>
      <c r="H182" s="2">
        <f t="shared" si="1"/>
        <v>0.38000000000010914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14012</v>
      </c>
      <c r="D184" s="1">
        <f>'PR-RAS'!E188</f>
        <v>23396.219999999998</v>
      </c>
      <c r="E184" s="1">
        <v>0</v>
      </c>
      <c r="F184" s="1">
        <v>0</v>
      </c>
      <c r="G184" s="2">
        <f t="shared" si="0"/>
        <v>11127.212519999999</v>
      </c>
      <c r="H184" s="2">
        <f t="shared" si="1"/>
        <v>0.21999999999752617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1110</v>
      </c>
      <c r="D186" s="1">
        <f>'PR-RAS'!E190</f>
        <v>1114.1099999999999</v>
      </c>
      <c r="E186" s="1">
        <v>0</v>
      </c>
      <c r="F186" s="1">
        <v>0</v>
      </c>
      <c r="G186" s="2">
        <f t="shared" si="0"/>
        <v>617.57069999999999</v>
      </c>
      <c r="H186" s="2">
        <f t="shared" si="1"/>
        <v>0.10999999999989996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421</v>
      </c>
      <c r="D187" s="1">
        <f>'PR-RAS'!E191</f>
        <v>6286.01</v>
      </c>
      <c r="E187" s="1">
        <v>0</v>
      </c>
      <c r="F187" s="1">
        <v>0</v>
      </c>
      <c r="G187" s="2">
        <f t="shared" si="0"/>
        <v>2416.70172</v>
      </c>
      <c r="H187" s="2">
        <f t="shared" si="1"/>
        <v>1.0000000000218279E-2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650</v>
      </c>
      <c r="D188" s="1">
        <f>'PR-RAS'!E192</f>
        <v>800</v>
      </c>
      <c r="E188" s="1">
        <v>0</v>
      </c>
      <c r="F188" s="1">
        <v>0</v>
      </c>
      <c r="G188" s="2">
        <f t="shared" si="0"/>
        <v>420.75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11160</v>
      </c>
      <c r="D189" s="1">
        <f>'PR-RAS'!E193</f>
        <v>12628.75</v>
      </c>
      <c r="E189" s="1">
        <v>0</v>
      </c>
      <c r="F189" s="1">
        <v>0</v>
      </c>
      <c r="G189" s="2">
        <f t="shared" si="0"/>
        <v>6846.49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671</v>
      </c>
      <c r="D191" s="1">
        <f>'PR-RAS'!E195</f>
        <v>2567.35</v>
      </c>
      <c r="E191" s="1">
        <v>0</v>
      </c>
      <c r="F191" s="1">
        <v>0</v>
      </c>
      <c r="G191" s="2">
        <f t="shared" si="0"/>
        <v>1103.0830000000001</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v>
      </c>
      <c r="D192" s="1">
        <f>'PR-RAS'!E196</f>
        <v>18.940000000000001</v>
      </c>
      <c r="E192" s="1">
        <v>0</v>
      </c>
      <c r="F192" s="1">
        <v>0</v>
      </c>
      <c r="G192" s="2">
        <f t="shared" si="0"/>
        <v>8.5720800000000015</v>
      </c>
      <c r="H192" s="2">
        <f t="shared" si="1"/>
        <v>5.9999999999998721E-2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v>
      </c>
      <c r="D206" s="1">
        <f>'PR-RAS'!E210</f>
        <v>18.940000000000001</v>
      </c>
      <c r="E206" s="1">
        <v>0</v>
      </c>
      <c r="F206" s="1">
        <v>0</v>
      </c>
      <c r="G206" s="2">
        <f t="shared" si="0"/>
        <v>9.2004000000000001</v>
      </c>
      <c r="H206" s="2">
        <f t="shared" si="1"/>
        <v>5.9999999999998721E-2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v>
      </c>
      <c r="D209" s="1">
        <f>'PR-RAS'!E213</f>
        <v>18.940000000000001</v>
      </c>
      <c r="E209" s="1">
        <v>0</v>
      </c>
      <c r="F209" s="1">
        <v>0</v>
      </c>
      <c r="G209" s="2">
        <f t="shared" si="0"/>
        <v>9.3350399999999993</v>
      </c>
      <c r="H209" s="2">
        <f t="shared" si="1"/>
        <v>5.9999999999998721E-2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5303770</v>
      </c>
      <c r="D285" s="1">
        <f>'PR-RAS'!E289</f>
        <v>5809931.1799999997</v>
      </c>
      <c r="E285" s="1">
        <v>0</v>
      </c>
      <c r="F285" s="1">
        <v>0</v>
      </c>
      <c r="G285" s="2">
        <f t="shared" si="8"/>
        <v>4806311.5902399998</v>
      </c>
      <c r="H285" s="2">
        <f t="shared" si="9"/>
        <v>0.17999999970197678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189737</v>
      </c>
      <c r="D286" s="1">
        <f>'PR-RAS'!E290</f>
        <v>18106.419999999925</v>
      </c>
      <c r="E286" s="1">
        <v>0</v>
      </c>
      <c r="F286" s="1">
        <v>0</v>
      </c>
      <c r="G286" s="2">
        <f t="shared" si="8"/>
        <v>64395.704399999951</v>
      </c>
      <c r="H286" s="2">
        <f t="shared" si="9"/>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453301</v>
      </c>
      <c r="D288" s="1">
        <f>'PR-RAS'!E292</f>
        <v>646865.43000000005</v>
      </c>
      <c r="E288" s="1">
        <v>0</v>
      </c>
      <c r="F288" s="1">
        <v>0</v>
      </c>
      <c r="G288" s="2">
        <f t="shared" si="8"/>
        <v>501398.14382</v>
      </c>
      <c r="H288" s="2">
        <f t="shared" si="9"/>
        <v>0.43000000005122274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26441</v>
      </c>
      <c r="D290" s="1">
        <f>'PR-RAS'!E294</f>
        <v>23160.42</v>
      </c>
      <c r="E290" s="1">
        <v>0</v>
      </c>
      <c r="F290" s="1">
        <v>0</v>
      </c>
      <c r="G290" s="2">
        <f t="shared" si="8"/>
        <v>21028.171759999997</v>
      </c>
      <c r="H290" s="2">
        <f t="shared" si="9"/>
        <v>0.41999999999825377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1200</v>
      </c>
      <c r="D291" s="1">
        <f>'PR-RAS'!E295</f>
        <v>654.4</v>
      </c>
      <c r="E291" s="1">
        <v>0</v>
      </c>
      <c r="F291" s="1">
        <v>0</v>
      </c>
      <c r="G291" s="2">
        <f t="shared" si="8"/>
        <v>727.55200000000002</v>
      </c>
      <c r="H291" s="2">
        <f t="shared" si="9"/>
        <v>0.39999999999997726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4996</v>
      </c>
      <c r="D345" s="1">
        <f>'PR-RAS'!E350</f>
        <v>46025</v>
      </c>
      <c r="E345" s="1">
        <v>0</v>
      </c>
      <c r="F345" s="1">
        <v>0</v>
      </c>
      <c r="G345" s="2">
        <f t="shared" si="8"/>
        <v>33383.824000000001</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4996</v>
      </c>
      <c r="D358" s="1">
        <f>'PR-RAS'!E363</f>
        <v>46025</v>
      </c>
      <c r="E358" s="1">
        <v>0</v>
      </c>
      <c r="F358" s="1">
        <v>0</v>
      </c>
      <c r="G358" s="2">
        <f t="shared" si="8"/>
        <v>34645.421999999999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4996</v>
      </c>
      <c r="D364" s="1">
        <f>'PR-RAS'!E369</f>
        <v>26025</v>
      </c>
      <c r="E364" s="1">
        <v>0</v>
      </c>
      <c r="F364" s="1">
        <v>0</v>
      </c>
      <c r="G364" s="2">
        <f t="shared" si="8"/>
        <v>20707.698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16475</v>
      </c>
      <c r="E365" s="1">
        <v>0</v>
      </c>
      <c r="F365" s="1">
        <v>0</v>
      </c>
      <c r="G365" s="2">
        <f t="shared" si="8"/>
        <v>11993.8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9550</v>
      </c>
      <c r="E367" s="1">
        <v>0</v>
      </c>
      <c r="F367" s="1">
        <v>0</v>
      </c>
      <c r="G367" s="2">
        <f t="shared" si="8"/>
        <v>6990.5999999999995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4996</v>
      </c>
      <c r="D370" s="1">
        <f>'PR-RAS'!E375</f>
        <v>0</v>
      </c>
      <c r="E370" s="1">
        <v>0</v>
      </c>
      <c r="F370" s="1">
        <v>0</v>
      </c>
      <c r="G370" s="2">
        <f t="shared" si="8"/>
        <v>1843.5239999999999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20000</v>
      </c>
      <c r="E386" s="1">
        <v>0</v>
      </c>
      <c r="F386" s="1">
        <v>0</v>
      </c>
      <c r="G386" s="2">
        <f t="shared" si="8"/>
        <v>15400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20000</v>
      </c>
      <c r="E390" s="1">
        <v>0</v>
      </c>
      <c r="F390" s="1">
        <v>0</v>
      </c>
      <c r="G390" s="2">
        <f t="shared" si="8"/>
        <v>15560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4996</v>
      </c>
      <c r="D403" s="1">
        <f>'PR-RAS'!E408</f>
        <v>46025</v>
      </c>
      <c r="E403" s="1">
        <v>0</v>
      </c>
      <c r="F403" s="1">
        <v>0</v>
      </c>
      <c r="G403" s="2">
        <f t="shared" si="8"/>
        <v>39012.492000000006</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458058</v>
      </c>
      <c r="D405" s="1">
        <f>'PR-RAS'!E410</f>
        <v>460369.87</v>
      </c>
      <c r="E405" s="1">
        <v>0</v>
      </c>
      <c r="F405" s="1">
        <v>0</v>
      </c>
      <c r="G405" s="2">
        <f t="shared" si="8"/>
        <v>557034.28696000006</v>
      </c>
      <c r="H405" s="2">
        <f t="shared" si="9"/>
        <v>0.13000000000465661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5493507</v>
      </c>
      <c r="D407" s="1">
        <f>'PR-RAS'!E412</f>
        <v>5828037.5999999996</v>
      </c>
      <c r="E407" s="1">
        <v>0</v>
      </c>
      <c r="F407" s="1">
        <v>0</v>
      </c>
      <c r="G407" s="2">
        <f t="shared" si="8"/>
        <v>6962730.3732000003</v>
      </c>
      <c r="H407" s="2">
        <f t="shared" si="9"/>
        <v>0.40000000037252903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5308766</v>
      </c>
      <c r="D408" s="1">
        <f>'PR-RAS'!E413</f>
        <v>5855956.1799999997</v>
      </c>
      <c r="E408" s="1">
        <v>0</v>
      </c>
      <c r="F408" s="1">
        <v>0</v>
      </c>
      <c r="G408" s="2">
        <f t="shared" si="8"/>
        <v>6927416.0925199995</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184741</v>
      </c>
      <c r="D409" s="1">
        <f>'PR-RAS'!E414</f>
        <v>0</v>
      </c>
      <c r="E409" s="1">
        <v>0</v>
      </c>
      <c r="F409" s="1">
        <v>0</v>
      </c>
      <c r="G409" s="2">
        <f t="shared" si="8"/>
        <v>75374.327999999994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27918.580000000075</v>
      </c>
      <c r="E410" s="1">
        <v>0</v>
      </c>
      <c r="F410" s="1">
        <v>0</v>
      </c>
      <c r="G410" s="2">
        <f t="shared" si="8"/>
        <v>22837.398440000059</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186495.56000000006</v>
      </c>
      <c r="E411" s="1">
        <v>0</v>
      </c>
      <c r="F411" s="1">
        <v>0</v>
      </c>
      <c r="G411" s="2">
        <f t="shared" si="8"/>
        <v>152926.35920000004</v>
      </c>
      <c r="H411" s="2">
        <f t="shared" si="9"/>
        <v>0.43999999994412065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4757</v>
      </c>
      <c r="D412" s="1">
        <f>'PR-RAS'!E417</f>
        <v>0</v>
      </c>
      <c r="E412" s="1">
        <v>0</v>
      </c>
      <c r="F412" s="1">
        <v>0</v>
      </c>
      <c r="G412" s="2">
        <f t="shared" si="8"/>
        <v>1955.127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26441</v>
      </c>
      <c r="D413" s="1">
        <f>'PR-RAS'!E418</f>
        <v>23160.42</v>
      </c>
      <c r="E413" s="1">
        <v>0</v>
      </c>
      <c r="F413" s="1">
        <v>0</v>
      </c>
      <c r="G413" s="2">
        <f t="shared" si="8"/>
        <v>29977.878079999999</v>
      </c>
      <c r="H413" s="2">
        <f t="shared" si="9"/>
        <v>0.41999999999825377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4150</v>
      </c>
      <c r="E414" s="1">
        <v>0</v>
      </c>
      <c r="F414" s="1">
        <v>0</v>
      </c>
      <c r="G414" s="2">
        <f t="shared" si="8"/>
        <v>3427.8999999999996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4150</v>
      </c>
      <c r="E466" s="1">
        <v>0</v>
      </c>
      <c r="F466" s="1">
        <v>0</v>
      </c>
      <c r="G466" s="2">
        <f t="shared" si="8"/>
        <v>3859.5</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4150</v>
      </c>
      <c r="E472" s="1">
        <v>0</v>
      </c>
      <c r="F472" s="1">
        <v>0</v>
      </c>
      <c r="G472" s="2">
        <f t="shared" si="8"/>
        <v>3909.2999999999997</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4150</v>
      </c>
      <c r="E473" s="1">
        <v>0</v>
      </c>
      <c r="F473" s="1">
        <v>0</v>
      </c>
      <c r="G473" s="2">
        <f t="shared" si="8"/>
        <v>3917.6</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4150</v>
      </c>
      <c r="E629" s="1">
        <v>0</v>
      </c>
      <c r="F629" s="1">
        <v>0</v>
      </c>
      <c r="G629" s="2">
        <f t="shared" si="10"/>
        <v>5212.3999999999996</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5493507</v>
      </c>
      <c r="D633" s="1">
        <f>'PR-RAS'!E639</f>
        <v>5832187.5999999996</v>
      </c>
      <c r="E633" s="1">
        <v>0</v>
      </c>
      <c r="F633" s="1">
        <v>0</v>
      </c>
      <c r="G633" s="2">
        <f t="shared" si="10"/>
        <v>10843781.5504</v>
      </c>
      <c r="H633" s="2">
        <f t="shared" si="11"/>
        <v>0.40000000037252903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5308766</v>
      </c>
      <c r="D634" s="1">
        <f>'PR-RAS'!E640</f>
        <v>5855956.1799999997</v>
      </c>
      <c r="E634" s="1">
        <v>0</v>
      </c>
      <c r="F634" s="1">
        <v>0</v>
      </c>
      <c r="G634" s="2">
        <f t="shared" si="10"/>
        <v>10774089.40188</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184741</v>
      </c>
      <c r="D635" s="1">
        <f>'PR-RAS'!E641</f>
        <v>0</v>
      </c>
      <c r="E635" s="1">
        <v>0</v>
      </c>
      <c r="F635" s="1">
        <v>0</v>
      </c>
      <c r="G635" s="2">
        <f t="shared" si="10"/>
        <v>117125.79399999999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23768.580000000075</v>
      </c>
      <c r="E636" s="1">
        <v>0</v>
      </c>
      <c r="F636" s="1">
        <v>0</v>
      </c>
      <c r="G636" s="2">
        <f t="shared" si="10"/>
        <v>30186.096600000095</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186495.56000000006</v>
      </c>
      <c r="E637" s="1">
        <v>0</v>
      </c>
      <c r="F637" s="1">
        <v>0</v>
      </c>
      <c r="G637" s="2">
        <f t="shared" si="10"/>
        <v>237222.35232000006</v>
      </c>
      <c r="H637" s="2">
        <f t="shared" si="11"/>
        <v>0.43999999994412065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4757</v>
      </c>
      <c r="D638" s="1">
        <f>'PR-RAS'!E644</f>
        <v>0</v>
      </c>
      <c r="E638" s="1">
        <v>0</v>
      </c>
      <c r="F638" s="1">
        <v>0</v>
      </c>
      <c r="G638" s="2">
        <f t="shared" si="10"/>
        <v>3030.2089999999998</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179984</v>
      </c>
      <c r="D639" s="1">
        <f>'PR-RAS'!E645</f>
        <v>162726.97999999998</v>
      </c>
      <c r="E639" s="1">
        <v>0</v>
      </c>
      <c r="F639" s="1">
        <v>0</v>
      </c>
      <c r="G639" s="2">
        <f t="shared" si="10"/>
        <v>322469.41847999999</v>
      </c>
      <c r="H639" s="2">
        <f t="shared" si="11"/>
        <v>2.0000000018626451E-2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665134</v>
      </c>
      <c r="D641" s="1">
        <f>'PR-RAS'!E647</f>
        <v>714006.25</v>
      </c>
      <c r="E641" s="1">
        <v>0</v>
      </c>
      <c r="F641" s="1">
        <v>0</v>
      </c>
      <c r="G641" s="2">
        <f t="shared" si="10"/>
        <v>1339613.76</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v>
      </c>
      <c r="D647" s="1">
        <f>'PR-RAS'!E654</f>
        <v>60</v>
      </c>
      <c r="E647" s="1">
        <v>0</v>
      </c>
      <c r="F647" s="1">
        <v>0</v>
      </c>
      <c r="G647" s="2">
        <f t="shared" si="10"/>
        <v>117.572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56</v>
      </c>
      <c r="E649" s="1">
        <v>0</v>
      </c>
      <c r="F649" s="1">
        <v>0</v>
      </c>
      <c r="G649" s="2">
        <f t="shared" si="10"/>
        <v>108.864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4224959</v>
      </c>
      <c r="D668" s="1">
        <f>'PR-RAS'!E675</f>
        <v>4311355.5</v>
      </c>
      <c r="E668" s="1">
        <v>0</v>
      </c>
      <c r="F668" s="1">
        <v>0</v>
      </c>
      <c r="G668" s="2">
        <f t="shared" si="10"/>
        <v>8569395.8900000006</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2550</v>
      </c>
      <c r="D669" s="1">
        <f>'PR-RAS'!E676</f>
        <v>0</v>
      </c>
      <c r="E669" s="1">
        <v>0</v>
      </c>
      <c r="F669" s="1">
        <v>0</v>
      </c>
      <c r="G669" s="2">
        <f t="shared" si="10"/>
        <v>1703.4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298049</v>
      </c>
      <c r="D687" s="1">
        <f>'PR-RAS'!E694</f>
        <v>100300.67</v>
      </c>
      <c r="E687" s="1">
        <v>0</v>
      </c>
      <c r="F687" s="1">
        <v>0</v>
      </c>
      <c r="G687" s="2">
        <f t="shared" si="10"/>
        <v>342074.13324</v>
      </c>
      <c r="H687" s="2">
        <f t="shared" si="11"/>
        <v>0.33000000000174623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91732</v>
      </c>
      <c r="D703" s="1">
        <f>'PR-RAS'!E710</f>
        <v>148873</v>
      </c>
      <c r="E703" s="1">
        <v>0</v>
      </c>
      <c r="F703" s="1">
        <v>0</v>
      </c>
      <c r="G703" s="2">
        <f t="shared" si="10"/>
        <v>273413.55599999998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3094</v>
      </c>
      <c r="D705" s="1">
        <f>'PR-RAS'!E712</f>
        <v>1325</v>
      </c>
      <c r="E705" s="1">
        <v>0</v>
      </c>
      <c r="F705" s="1">
        <v>0</v>
      </c>
      <c r="G705" s="2">
        <f t="shared" si="10"/>
        <v>4043.7759999999998</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7406</v>
      </c>
      <c r="D710" s="1">
        <f>'PR-RAS'!E717</f>
        <v>4058.51</v>
      </c>
      <c r="E710" s="1">
        <v>0</v>
      </c>
      <c r="F710" s="1">
        <v>0</v>
      </c>
      <c r="G710" s="2">
        <f t="shared" si="10"/>
        <v>11005.821179999999</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75523</v>
      </c>
      <c r="D711" s="1">
        <f>'PR-RAS'!E718</f>
        <v>90792.69</v>
      </c>
      <c r="E711" s="1">
        <v>0</v>
      </c>
      <c r="F711" s="1">
        <v>0</v>
      </c>
      <c r="G711" s="2">
        <f t="shared" si="10"/>
        <v>182546.9498</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972225.26</v>
      </c>
      <c r="D1480" s="6"/>
      <c r="E1480" s="6">
        <v>0</v>
      </c>
      <c r="F1480" s="6">
        <v>0</v>
      </c>
      <c r="G1480" s="7">
        <f t="shared" ref="G1480:G1580" si="34">B1480/1000*C1480</f>
        <v>972.22526000000005</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5950719.1699999999</v>
      </c>
      <c r="D1481" s="1">
        <v>0</v>
      </c>
      <c r="E1481" s="1">
        <v>0</v>
      </c>
      <c r="F1481" s="1">
        <v>0</v>
      </c>
      <c r="G1481" s="2">
        <f t="shared" si="34"/>
        <v>11901.438340000001</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5904694.1699999999</v>
      </c>
      <c r="D1483" s="1">
        <v>0</v>
      </c>
      <c r="E1483" s="1">
        <v>0</v>
      </c>
      <c r="F1483" s="1">
        <v>0</v>
      </c>
      <c r="G1483" s="2">
        <f t="shared" si="34"/>
        <v>23618.776679999999</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4304431.5199999996</v>
      </c>
      <c r="D1484" s="1">
        <v>0</v>
      </c>
      <c r="E1484" s="1">
        <v>0</v>
      </c>
      <c r="F1484" s="1">
        <v>0</v>
      </c>
      <c r="G1484" s="2">
        <f t="shared" si="34"/>
        <v>21522.157599999999</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1580960.5</v>
      </c>
      <c r="D1485" s="1">
        <v>0</v>
      </c>
      <c r="E1485" s="1">
        <v>0</v>
      </c>
      <c r="F1485" s="1">
        <v>0</v>
      </c>
      <c r="G1485" s="2">
        <f t="shared" si="34"/>
        <v>9485.7630000000008</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18.940000000000001</v>
      </c>
      <c r="D1486" s="1">
        <v>0</v>
      </c>
      <c r="E1486" s="1">
        <v>0</v>
      </c>
      <c r="F1486" s="1">
        <v>0</v>
      </c>
      <c r="G1486" s="2">
        <f t="shared" si="34"/>
        <v>0.13258</v>
      </c>
      <c r="H1486" s="2">
        <f t="shared" si="35"/>
        <v>5.9999999999998721E-2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19283.21</v>
      </c>
      <c r="D1491" s="1">
        <v>0</v>
      </c>
      <c r="E1491" s="1">
        <v>0</v>
      </c>
      <c r="F1491" s="1">
        <v>0</v>
      </c>
      <c r="G1491" s="2">
        <f t="shared" si="34"/>
        <v>231.39851999999999</v>
      </c>
      <c r="H1491" s="2">
        <f t="shared" si="35"/>
        <v>0.20999999999912689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46025</v>
      </c>
      <c r="D1492" s="1">
        <v>0</v>
      </c>
      <c r="E1492" s="1">
        <v>0</v>
      </c>
      <c r="F1492" s="1">
        <v>0</v>
      </c>
      <c r="G1492" s="2">
        <f t="shared" si="34"/>
        <v>598.32499999999993</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5954937.6800000006</v>
      </c>
      <c r="D1499" s="1">
        <v>0</v>
      </c>
      <c r="E1499" s="1">
        <v>0</v>
      </c>
      <c r="F1499" s="1">
        <v>0</v>
      </c>
      <c r="G1499" s="2">
        <f t="shared" si="34"/>
        <v>119098.75360000001</v>
      </c>
      <c r="H1499" s="2">
        <f t="shared" si="35"/>
        <v>0.31999999936670065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5907912.6800000006</v>
      </c>
      <c r="D1501" s="1">
        <v>0</v>
      </c>
      <c r="E1501" s="1">
        <v>0</v>
      </c>
      <c r="F1501" s="1">
        <v>0</v>
      </c>
      <c r="G1501" s="2">
        <f t="shared" si="34"/>
        <v>129974.07896000001</v>
      </c>
      <c r="H1501" s="2">
        <f t="shared" si="35"/>
        <v>0.31999999936670065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4256972.5999999996</v>
      </c>
      <c r="D1502" s="1">
        <v>0</v>
      </c>
      <c r="E1502" s="1">
        <v>0</v>
      </c>
      <c r="F1502" s="1">
        <v>0</v>
      </c>
      <c r="G1502" s="2">
        <f t="shared" si="34"/>
        <v>97910.369799999986</v>
      </c>
      <c r="H1502" s="2">
        <f t="shared" si="35"/>
        <v>0.40000000037252903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1650824.99</v>
      </c>
      <c r="D1503" s="1">
        <v>0</v>
      </c>
      <c r="E1503" s="1">
        <v>0</v>
      </c>
      <c r="F1503" s="1">
        <v>0</v>
      </c>
      <c r="G1503" s="2">
        <f t="shared" si="34"/>
        <v>39619.799760000002</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18.940000000000001</v>
      </c>
      <c r="D1504" s="1">
        <v>0</v>
      </c>
      <c r="E1504" s="1">
        <v>0</v>
      </c>
      <c r="F1504" s="1">
        <v>0</v>
      </c>
      <c r="G1504" s="2">
        <f t="shared" si="34"/>
        <v>0.47350000000000003</v>
      </c>
      <c r="H1504" s="2">
        <f t="shared" si="35"/>
        <v>5.9999999999998721E-2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96.15</v>
      </c>
      <c r="D1509" s="1">
        <v>0</v>
      </c>
      <c r="E1509" s="1">
        <v>0</v>
      </c>
      <c r="F1509" s="1">
        <v>0</v>
      </c>
      <c r="G1509" s="2">
        <f t="shared" si="34"/>
        <v>2.8845000000000001</v>
      </c>
      <c r="H1509" s="2">
        <f t="shared" si="35"/>
        <v>0.15000000000000568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47025</v>
      </c>
      <c r="D1510" s="1">
        <v>0</v>
      </c>
      <c r="E1510" s="1">
        <v>0</v>
      </c>
      <c r="F1510" s="1">
        <v>0</v>
      </c>
      <c r="G1510" s="2">
        <f t="shared" si="34"/>
        <v>1457.7750000000001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968006.74999999907</v>
      </c>
      <c r="D1517" s="1">
        <v>0</v>
      </c>
      <c r="E1517" s="1">
        <v>0</v>
      </c>
      <c r="F1517" s="1">
        <v>0</v>
      </c>
      <c r="G1517" s="2">
        <f t="shared" si="34"/>
        <v>36784.256499999967</v>
      </c>
      <c r="H1517" s="2">
        <f t="shared" si="35"/>
        <v>0.25000000093132257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968006.75</v>
      </c>
      <c r="D1576" s="1">
        <v>0</v>
      </c>
      <c r="E1576" s="1">
        <v>0</v>
      </c>
      <c r="F1576" s="1">
        <v>0</v>
      </c>
      <c r="G1576" s="2">
        <f t="shared" si="34"/>
        <v>93896.654750000002</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968006.75</v>
      </c>
      <c r="D1578" s="1">
        <v>0</v>
      </c>
      <c r="E1578" s="1">
        <v>0</v>
      </c>
      <c r="F1578" s="1">
        <v>0</v>
      </c>
      <c r="G1578" s="2">
        <f t="shared" si="34"/>
        <v>95832.668250000002</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15938</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5493507</v>
      </c>
      <c r="I16" s="206">
        <f>'PR-RAS'!E6</f>
        <v>5828037.5999999996</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5303770</v>
      </c>
      <c r="I17" s="206">
        <f>'PR-RAS'!E151</f>
        <v>5809931.1799999997</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179984</v>
      </c>
      <c r="I18" s="206">
        <f>'PR-RAS'!E645</f>
        <v>162726.97999999998</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972225.26</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968006.74999999907</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968006.75</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20" zoomScaleNormal="100" workbookViewId="0">
      <selection activeCell="E132" sqref="E132"/>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5493507</v>
      </c>
      <c r="E6" s="56">
        <f>E7+E44+E50+E82+E106+E124+E133+E139</f>
        <v>5828037.5999999996</v>
      </c>
      <c r="F6" s="57">
        <f t="shared" ref="F6:F131" si="0">IF(D6&lt;&gt;0,IF(E6/D6&gt;=100,"&gt;&gt;100",E6/D6*100),"-")</f>
        <v>106.08956355202605</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4525558</v>
      </c>
      <c r="E50" s="60">
        <f>E51+E54+E59+E62+E65+E68+E71+E74+E77</f>
        <v>4411656.17</v>
      </c>
      <c r="F50" s="57">
        <f t="shared" si="0"/>
        <v>97.483142852218435</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4227509</v>
      </c>
      <c r="E68" s="56">
        <f t="shared" si="15"/>
        <v>4311355.5</v>
      </c>
      <c r="F68" s="57">
        <f t="shared" si="0"/>
        <v>101.98335473679654</v>
      </c>
    </row>
    <row r="69" spans="1:6" ht="12.75" customHeight="1" x14ac:dyDescent="0.2">
      <c r="A69" s="54" t="s">
        <v>181</v>
      </c>
      <c r="B69" s="88" t="s">
        <v>182</v>
      </c>
      <c r="C69" s="55" t="s">
        <v>181</v>
      </c>
      <c r="D69" s="284">
        <v>4227509</v>
      </c>
      <c r="E69" s="284">
        <v>4311355.5</v>
      </c>
      <c r="F69" s="57">
        <f t="shared" si="0"/>
        <v>101.98335473679654</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298049</v>
      </c>
      <c r="E74" s="56">
        <f t="shared" si="17"/>
        <v>100300.67</v>
      </c>
      <c r="F74" s="57">
        <f t="shared" si="0"/>
        <v>33.652409503135388</v>
      </c>
    </row>
    <row r="75" spans="1:6" ht="12.75" customHeight="1" x14ac:dyDescent="0.2">
      <c r="A75" s="54" t="s">
        <v>193</v>
      </c>
      <c r="B75" s="88" t="s">
        <v>194</v>
      </c>
      <c r="C75" s="55" t="s">
        <v>193</v>
      </c>
      <c r="D75" s="284">
        <v>298049</v>
      </c>
      <c r="E75" s="284">
        <v>100300.67</v>
      </c>
      <c r="F75" s="57">
        <f t="shared" si="0"/>
        <v>33.652409503135388</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94826</v>
      </c>
      <c r="E106" s="56">
        <f t="shared" si="23"/>
        <v>150198</v>
      </c>
      <c r="F106" s="57">
        <f t="shared" si="0"/>
        <v>158.39326766920465</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94826</v>
      </c>
      <c r="E112" s="56">
        <f t="shared" si="25"/>
        <v>150198</v>
      </c>
      <c r="F112" s="57">
        <f t="shared" si="0"/>
        <v>158.39326766920465</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94826</v>
      </c>
      <c r="E117" s="284">
        <v>150198</v>
      </c>
      <c r="F117" s="57">
        <f t="shared" si="0"/>
        <v>158.39326766920465</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7000</v>
      </c>
      <c r="E124" s="56">
        <f t="shared" si="27"/>
        <v>4400</v>
      </c>
      <c r="F124" s="57">
        <f t="shared" si="0"/>
        <v>62.857142857142854</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7000</v>
      </c>
      <c r="E128" s="56">
        <f t="shared" si="29"/>
        <v>4400</v>
      </c>
      <c r="F128" s="57">
        <f t="shared" si="0"/>
        <v>62.857142857142854</v>
      </c>
    </row>
    <row r="129" spans="1:6" ht="12.75" customHeight="1" x14ac:dyDescent="0.2">
      <c r="A129" s="54">
        <v>6631</v>
      </c>
      <c r="B129" s="100" t="s">
        <v>301</v>
      </c>
      <c r="C129" s="55" t="s">
        <v>302</v>
      </c>
      <c r="D129" s="284">
        <v>7000</v>
      </c>
      <c r="E129" s="284">
        <v>4400</v>
      </c>
      <c r="F129" s="57">
        <f t="shared" si="0"/>
        <v>62.857142857142854</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866123</v>
      </c>
      <c r="E133" s="56">
        <f t="shared" si="30"/>
        <v>1261783.43</v>
      </c>
      <c r="F133" s="57">
        <f t="shared" ref="F133:F223" si="31">IF(D133&lt;&gt;0,IF(E133/D133&gt;=100,"&gt;&gt;100",E133/D133*100),"-")</f>
        <v>145.68178307238117</v>
      </c>
    </row>
    <row r="134" spans="1:6" ht="24" x14ac:dyDescent="0.2">
      <c r="A134" s="54">
        <v>671</v>
      </c>
      <c r="B134" s="229" t="s">
        <v>311</v>
      </c>
      <c r="C134" s="55" t="s">
        <v>312</v>
      </c>
      <c r="D134" s="56">
        <f t="shared" ref="D134:E134" si="32">SUM(D135:D137)</f>
        <v>866123</v>
      </c>
      <c r="E134" s="56">
        <f t="shared" si="32"/>
        <v>1261783.43</v>
      </c>
      <c r="F134" s="57">
        <f t="shared" si="31"/>
        <v>145.68178307238117</v>
      </c>
    </row>
    <row r="135" spans="1:6" ht="12.75" customHeight="1" x14ac:dyDescent="0.2">
      <c r="A135" s="54">
        <v>6711</v>
      </c>
      <c r="B135" s="88" t="s">
        <v>313</v>
      </c>
      <c r="C135" s="55" t="s">
        <v>314</v>
      </c>
      <c r="D135" s="284">
        <v>866123</v>
      </c>
      <c r="E135" s="284">
        <v>1219908.43</v>
      </c>
      <c r="F135" s="57">
        <f t="shared" si="31"/>
        <v>140.84701941871998</v>
      </c>
    </row>
    <row r="136" spans="1:6" ht="24" x14ac:dyDescent="0.2">
      <c r="A136" s="54">
        <v>6712</v>
      </c>
      <c r="B136" s="229" t="s">
        <v>315</v>
      </c>
      <c r="C136" s="55" t="s">
        <v>316</v>
      </c>
      <c r="D136" s="284"/>
      <c r="E136" s="284">
        <v>41875</v>
      </c>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5303770</v>
      </c>
      <c r="E151" s="56">
        <f t="shared" si="35"/>
        <v>5809931.1799999997</v>
      </c>
      <c r="F151" s="57">
        <f t="shared" si="31"/>
        <v>109.54342250889462</v>
      </c>
    </row>
    <row r="152" spans="1:6" ht="12.75" customHeight="1" x14ac:dyDescent="0.2">
      <c r="A152" s="54">
        <v>31</v>
      </c>
      <c r="B152" s="88" t="s">
        <v>346</v>
      </c>
      <c r="C152" s="55" t="s">
        <v>35</v>
      </c>
      <c r="D152" s="56">
        <f t="shared" ref="D152:E152" si="36">D153+D158+D159</f>
        <v>4153424</v>
      </c>
      <c r="E152" s="56">
        <f t="shared" si="36"/>
        <v>4236188.6899999995</v>
      </c>
      <c r="F152" s="57">
        <f t="shared" si="31"/>
        <v>101.99268579369696</v>
      </c>
    </row>
    <row r="153" spans="1:6" ht="12.75" customHeight="1" x14ac:dyDescent="0.2">
      <c r="A153" s="54">
        <v>311</v>
      </c>
      <c r="B153" s="88" t="s">
        <v>347</v>
      </c>
      <c r="C153" s="55" t="s">
        <v>348</v>
      </c>
      <c r="D153" s="56">
        <f t="shared" ref="D153:E153" si="37">SUM(D154:D157)</f>
        <v>3481500</v>
      </c>
      <c r="E153" s="56">
        <f t="shared" si="37"/>
        <v>3533274.55</v>
      </c>
      <c r="F153" s="57">
        <f t="shared" si="31"/>
        <v>101.48713341950308</v>
      </c>
    </row>
    <row r="154" spans="1:6" ht="12.75" customHeight="1" x14ac:dyDescent="0.2">
      <c r="A154" s="54">
        <v>3111</v>
      </c>
      <c r="B154" s="88" t="s">
        <v>349</v>
      </c>
      <c r="C154" s="55" t="s">
        <v>350</v>
      </c>
      <c r="D154" s="284">
        <v>3315044</v>
      </c>
      <c r="E154" s="284">
        <v>3378611.96</v>
      </c>
      <c r="F154" s="57">
        <f t="shared" si="31"/>
        <v>101.91756006858429</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90257</v>
      </c>
      <c r="E156" s="284">
        <v>84357.77</v>
      </c>
      <c r="F156" s="57">
        <f t="shared" si="31"/>
        <v>93.463964013871504</v>
      </c>
    </row>
    <row r="157" spans="1:6" ht="12.75" customHeight="1" x14ac:dyDescent="0.2">
      <c r="A157" s="54">
        <v>3114</v>
      </c>
      <c r="B157" s="88" t="s">
        <v>355</v>
      </c>
      <c r="C157" s="55" t="s">
        <v>356</v>
      </c>
      <c r="D157" s="284">
        <v>76199</v>
      </c>
      <c r="E157" s="284">
        <v>70304.820000000007</v>
      </c>
      <c r="F157" s="57">
        <f t="shared" si="31"/>
        <v>92.264754130631644</v>
      </c>
    </row>
    <row r="158" spans="1:6" ht="12.75" customHeight="1" x14ac:dyDescent="0.2">
      <c r="A158" s="54">
        <v>312</v>
      </c>
      <c r="B158" s="88" t="s">
        <v>357</v>
      </c>
      <c r="C158" s="55" t="s">
        <v>358</v>
      </c>
      <c r="D158" s="284">
        <v>110662</v>
      </c>
      <c r="E158" s="284">
        <v>119923.77</v>
      </c>
      <c r="F158" s="57">
        <f t="shared" si="31"/>
        <v>108.36942220455079</v>
      </c>
    </row>
    <row r="159" spans="1:6" ht="12.75" customHeight="1" x14ac:dyDescent="0.2">
      <c r="A159" s="54">
        <v>313</v>
      </c>
      <c r="B159" s="88" t="s">
        <v>359</v>
      </c>
      <c r="C159" s="55" t="s">
        <v>360</v>
      </c>
      <c r="D159" s="56">
        <f t="shared" ref="D159:E159" si="38">SUM(D160:D162)</f>
        <v>561262</v>
      </c>
      <c r="E159" s="56">
        <f t="shared" si="38"/>
        <v>582990.37</v>
      </c>
      <c r="F159" s="57">
        <f t="shared" si="31"/>
        <v>103.87134172632389</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561262</v>
      </c>
      <c r="E161" s="284">
        <v>582990.37</v>
      </c>
      <c r="F161" s="57">
        <f t="shared" si="31"/>
        <v>103.87134172632389</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1150339</v>
      </c>
      <c r="E163" s="56">
        <f t="shared" si="39"/>
        <v>1573723.5499999998</v>
      </c>
      <c r="F163" s="57">
        <f t="shared" si="31"/>
        <v>136.80519829372037</v>
      </c>
    </row>
    <row r="164" spans="1:6" ht="12.75" customHeight="1" x14ac:dyDescent="0.2">
      <c r="A164" s="54">
        <v>321</v>
      </c>
      <c r="B164" s="88" t="s">
        <v>368</v>
      </c>
      <c r="C164" s="55" t="s">
        <v>369</v>
      </c>
      <c r="D164" s="56">
        <f t="shared" ref="D164:E164" si="40">SUM(D165:D168)</f>
        <v>77883</v>
      </c>
      <c r="E164" s="56">
        <f t="shared" si="40"/>
        <v>119175.41</v>
      </c>
      <c r="F164" s="57">
        <f t="shared" si="31"/>
        <v>153.01851495191505</v>
      </c>
    </row>
    <row r="165" spans="1:6" ht="12.75" customHeight="1" x14ac:dyDescent="0.2">
      <c r="A165" s="54">
        <v>3211</v>
      </c>
      <c r="B165" s="88" t="s">
        <v>370</v>
      </c>
      <c r="C165" s="55" t="s">
        <v>371</v>
      </c>
      <c r="D165" s="284">
        <v>1735</v>
      </c>
      <c r="E165" s="284">
        <v>25317.72</v>
      </c>
      <c r="F165" s="57">
        <f t="shared" si="31"/>
        <v>1459.2345821325648</v>
      </c>
    </row>
    <row r="166" spans="1:6" ht="12.75" customHeight="1" x14ac:dyDescent="0.2">
      <c r="A166" s="54">
        <v>3212</v>
      </c>
      <c r="B166" s="88" t="s">
        <v>372</v>
      </c>
      <c r="C166" s="55" t="s">
        <v>373</v>
      </c>
      <c r="D166" s="284">
        <v>75523</v>
      </c>
      <c r="E166" s="284">
        <v>90792.69</v>
      </c>
      <c r="F166" s="57">
        <f t="shared" si="31"/>
        <v>120.21859565960038</v>
      </c>
    </row>
    <row r="167" spans="1:6" ht="12.75" customHeight="1" x14ac:dyDescent="0.2">
      <c r="A167" s="54">
        <v>3213</v>
      </c>
      <c r="B167" s="88" t="s">
        <v>374</v>
      </c>
      <c r="C167" s="55" t="s">
        <v>375</v>
      </c>
      <c r="D167" s="284">
        <v>625</v>
      </c>
      <c r="E167" s="284">
        <v>2125</v>
      </c>
      <c r="F167" s="57">
        <f t="shared" si="31"/>
        <v>340</v>
      </c>
    </row>
    <row r="168" spans="1:6" ht="12.75" customHeight="1" x14ac:dyDescent="0.2">
      <c r="A168" s="54">
        <v>3214</v>
      </c>
      <c r="B168" s="88" t="s">
        <v>376</v>
      </c>
      <c r="C168" s="55" t="s">
        <v>377</v>
      </c>
      <c r="D168" s="284"/>
      <c r="E168" s="284">
        <v>940</v>
      </c>
      <c r="F168" s="57" t="str">
        <f t="shared" si="31"/>
        <v>-</v>
      </c>
    </row>
    <row r="169" spans="1:6" ht="12.75" customHeight="1" x14ac:dyDescent="0.2">
      <c r="A169" s="54">
        <v>322</v>
      </c>
      <c r="B169" s="88" t="s">
        <v>378</v>
      </c>
      <c r="C169" s="55" t="s">
        <v>379</v>
      </c>
      <c r="D169" s="56">
        <f t="shared" ref="D169:E169" si="41">SUM(D170:D176)</f>
        <v>464093</v>
      </c>
      <c r="E169" s="56">
        <f t="shared" si="41"/>
        <v>727753.19</v>
      </c>
      <c r="F169" s="57">
        <f t="shared" si="31"/>
        <v>156.81192993645669</v>
      </c>
    </row>
    <row r="170" spans="1:6" ht="12.75" customHeight="1" x14ac:dyDescent="0.2">
      <c r="A170" s="54">
        <v>3221</v>
      </c>
      <c r="B170" s="88" t="s">
        <v>380</v>
      </c>
      <c r="C170" s="55" t="s">
        <v>381</v>
      </c>
      <c r="D170" s="284">
        <v>52250</v>
      </c>
      <c r="E170" s="284">
        <v>68420.740000000005</v>
      </c>
      <c r="F170" s="57">
        <f t="shared" si="31"/>
        <v>130.94878468899523</v>
      </c>
    </row>
    <row r="171" spans="1:6" ht="12.75" customHeight="1" x14ac:dyDescent="0.2">
      <c r="A171" s="54">
        <v>3222</v>
      </c>
      <c r="B171" s="88" t="s">
        <v>382</v>
      </c>
      <c r="C171" s="55" t="s">
        <v>383</v>
      </c>
      <c r="D171" s="284">
        <v>241192</v>
      </c>
      <c r="E171" s="284">
        <v>284517.82</v>
      </c>
      <c r="F171" s="57">
        <f t="shared" si="31"/>
        <v>117.96320773491658</v>
      </c>
    </row>
    <row r="172" spans="1:6" ht="12.75" customHeight="1" x14ac:dyDescent="0.2">
      <c r="A172" s="54">
        <v>3223</v>
      </c>
      <c r="B172" s="88" t="s">
        <v>384</v>
      </c>
      <c r="C172" s="55" t="s">
        <v>385</v>
      </c>
      <c r="D172" s="284">
        <v>156084</v>
      </c>
      <c r="E172" s="284">
        <v>360772.21</v>
      </c>
      <c r="F172" s="57">
        <f t="shared" si="31"/>
        <v>231.13977729940291</v>
      </c>
    </row>
    <row r="173" spans="1:6" ht="12.75" customHeight="1" x14ac:dyDescent="0.2">
      <c r="A173" s="54">
        <v>3224</v>
      </c>
      <c r="B173" s="88" t="s">
        <v>386</v>
      </c>
      <c r="C173" s="55" t="s">
        <v>387</v>
      </c>
      <c r="D173" s="284">
        <v>11819</v>
      </c>
      <c r="E173" s="284">
        <v>7075.59</v>
      </c>
      <c r="F173" s="57">
        <f t="shared" si="31"/>
        <v>59.86623233776124</v>
      </c>
    </row>
    <row r="174" spans="1:6" ht="12.75" customHeight="1" x14ac:dyDescent="0.2">
      <c r="A174" s="54">
        <v>3225</v>
      </c>
      <c r="B174" s="88" t="s">
        <v>388</v>
      </c>
      <c r="C174" s="55" t="s">
        <v>389</v>
      </c>
      <c r="D174" s="284">
        <v>2748</v>
      </c>
      <c r="E174" s="284">
        <v>6966.83</v>
      </c>
      <c r="F174" s="57">
        <f t="shared" si="31"/>
        <v>253.52365356622997</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594351</v>
      </c>
      <c r="E177" s="56">
        <f t="shared" si="42"/>
        <v>703398.72999999986</v>
      </c>
      <c r="F177" s="57">
        <f t="shared" si="31"/>
        <v>118.34736208065601</v>
      </c>
    </row>
    <row r="178" spans="1:6" ht="12.75" customHeight="1" x14ac:dyDescent="0.2">
      <c r="A178" s="54">
        <v>3231</v>
      </c>
      <c r="B178" s="88" t="s">
        <v>396</v>
      </c>
      <c r="C178" s="55" t="s">
        <v>397</v>
      </c>
      <c r="D178" s="284">
        <v>531121</v>
      </c>
      <c r="E178" s="284">
        <v>602481.81999999995</v>
      </c>
      <c r="F178" s="57">
        <f t="shared" si="31"/>
        <v>113.43588749079775</v>
      </c>
    </row>
    <row r="179" spans="1:6" ht="12.75" customHeight="1" x14ac:dyDescent="0.2">
      <c r="A179" s="54">
        <v>3232</v>
      </c>
      <c r="B179" s="88" t="s">
        <v>398</v>
      </c>
      <c r="C179" s="55" t="s">
        <v>399</v>
      </c>
      <c r="D179" s="284">
        <v>20670</v>
      </c>
      <c r="E179" s="284">
        <v>33604.81</v>
      </c>
      <c r="F179" s="57">
        <f t="shared" si="31"/>
        <v>162.57769714562167</v>
      </c>
    </row>
    <row r="180" spans="1:6" ht="12.75" customHeight="1" x14ac:dyDescent="0.2">
      <c r="A180" s="54">
        <v>3233</v>
      </c>
      <c r="B180" s="88" t="s">
        <v>400</v>
      </c>
      <c r="C180" s="55" t="s">
        <v>401</v>
      </c>
      <c r="D180" s="284">
        <v>211</v>
      </c>
      <c r="E180" s="284"/>
      <c r="F180" s="57">
        <f t="shared" si="31"/>
        <v>0</v>
      </c>
    </row>
    <row r="181" spans="1:6" ht="12.75" customHeight="1" x14ac:dyDescent="0.2">
      <c r="A181" s="54">
        <v>3234</v>
      </c>
      <c r="B181" s="88" t="s">
        <v>402</v>
      </c>
      <c r="C181" s="55" t="s">
        <v>403</v>
      </c>
      <c r="D181" s="284">
        <v>35176</v>
      </c>
      <c r="E181" s="284">
        <v>32762.39</v>
      </c>
      <c r="F181" s="57">
        <f t="shared" si="31"/>
        <v>93.138475096656819</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c r="E183" s="284">
        <v>27400</v>
      </c>
      <c r="F183" s="57" t="str">
        <f t="shared" si="31"/>
        <v>-</v>
      </c>
    </row>
    <row r="184" spans="1:6" ht="12.75" customHeight="1" x14ac:dyDescent="0.2">
      <c r="A184" s="54">
        <v>3237</v>
      </c>
      <c r="B184" s="88" t="s">
        <v>408</v>
      </c>
      <c r="C184" s="55" t="s">
        <v>409</v>
      </c>
      <c r="D184" s="284">
        <v>469</v>
      </c>
      <c r="E184" s="284">
        <v>468.75</v>
      </c>
      <c r="F184" s="57">
        <f t="shared" si="31"/>
        <v>99.946695095948826</v>
      </c>
    </row>
    <row r="185" spans="1:6" ht="12.75" customHeight="1" x14ac:dyDescent="0.2">
      <c r="A185" s="54">
        <v>3238</v>
      </c>
      <c r="B185" s="88" t="s">
        <v>410</v>
      </c>
      <c r="C185" s="55" t="s">
        <v>411</v>
      </c>
      <c r="D185" s="284">
        <v>3905</v>
      </c>
      <c r="E185" s="284">
        <v>5237.34</v>
      </c>
      <c r="F185" s="57">
        <f t="shared" si="31"/>
        <v>134.11882202304736</v>
      </c>
    </row>
    <row r="186" spans="1:6" ht="12.75" customHeight="1" x14ac:dyDescent="0.2">
      <c r="A186" s="54">
        <v>3239</v>
      </c>
      <c r="B186" s="88" t="s">
        <v>412</v>
      </c>
      <c r="C186" s="55" t="s">
        <v>413</v>
      </c>
      <c r="D186" s="284">
        <v>2799</v>
      </c>
      <c r="E186" s="284">
        <v>1443.62</v>
      </c>
      <c r="F186" s="57">
        <f t="shared" si="31"/>
        <v>51.576277241872091</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14012</v>
      </c>
      <c r="E188" s="56">
        <f t="shared" si="43"/>
        <v>23396.219999999998</v>
      </c>
      <c r="F188" s="57">
        <f t="shared" si="31"/>
        <v>166.97273765343991</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1110</v>
      </c>
      <c r="E190" s="284">
        <v>1114.1099999999999</v>
      </c>
      <c r="F190" s="57">
        <f t="shared" si="31"/>
        <v>100.37027027027025</v>
      </c>
    </row>
    <row r="191" spans="1:6" ht="12.75" customHeight="1" x14ac:dyDescent="0.2">
      <c r="A191" s="54">
        <v>3293</v>
      </c>
      <c r="B191" s="88" t="s">
        <v>422</v>
      </c>
      <c r="C191" s="55" t="s">
        <v>423</v>
      </c>
      <c r="D191" s="284">
        <v>421</v>
      </c>
      <c r="E191" s="284">
        <v>6286.01</v>
      </c>
      <c r="F191" s="57">
        <f t="shared" si="31"/>
        <v>1493.1140142517816</v>
      </c>
    </row>
    <row r="192" spans="1:6" ht="12.75" customHeight="1" x14ac:dyDescent="0.2">
      <c r="A192" s="54">
        <v>3294</v>
      </c>
      <c r="B192" s="88" t="s">
        <v>424</v>
      </c>
      <c r="C192" s="55" t="s">
        <v>425</v>
      </c>
      <c r="D192" s="284">
        <v>650</v>
      </c>
      <c r="E192" s="284">
        <v>800</v>
      </c>
      <c r="F192" s="57">
        <f t="shared" si="31"/>
        <v>123.07692307692308</v>
      </c>
    </row>
    <row r="193" spans="1:6" ht="12.75" customHeight="1" x14ac:dyDescent="0.2">
      <c r="A193" s="54">
        <v>3295</v>
      </c>
      <c r="B193" s="88" t="s">
        <v>426</v>
      </c>
      <c r="C193" s="55" t="s">
        <v>427</v>
      </c>
      <c r="D193" s="284">
        <v>11160</v>
      </c>
      <c r="E193" s="284">
        <v>12628.75</v>
      </c>
      <c r="F193" s="57">
        <f t="shared" si="31"/>
        <v>113.16084229390681</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671</v>
      </c>
      <c r="E195" s="284">
        <v>2567.35</v>
      </c>
      <c r="F195" s="57">
        <f t="shared" si="31"/>
        <v>382.61549925484348</v>
      </c>
    </row>
    <row r="196" spans="1:6" ht="12.75" customHeight="1" x14ac:dyDescent="0.2">
      <c r="A196" s="54">
        <v>34</v>
      </c>
      <c r="B196" s="229" t="s">
        <v>432</v>
      </c>
      <c r="C196" s="55" t="s">
        <v>433</v>
      </c>
      <c r="D196" s="56">
        <f t="shared" ref="D196:E196" si="44">D197+D202+D210</f>
        <v>7</v>
      </c>
      <c r="E196" s="56">
        <f t="shared" si="44"/>
        <v>18.940000000000001</v>
      </c>
      <c r="F196" s="57">
        <f t="shared" si="31"/>
        <v>270.57142857142861</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7</v>
      </c>
      <c r="E210" s="56">
        <f t="shared" si="47"/>
        <v>18.940000000000001</v>
      </c>
      <c r="F210" s="57">
        <f t="shared" si="31"/>
        <v>270.57142857142861</v>
      </c>
    </row>
    <row r="211" spans="1:6" ht="12.75" customHeight="1" x14ac:dyDescent="0.2">
      <c r="A211" s="54">
        <v>3431</v>
      </c>
      <c r="B211" s="229" t="s">
        <v>462</v>
      </c>
      <c r="C211" s="55" t="s">
        <v>463</v>
      </c>
      <c r="D211" s="284"/>
      <c r="E211" s="284"/>
      <c r="F211" s="57" t="str">
        <f t="shared" si="31"/>
        <v>-</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7</v>
      </c>
      <c r="E213" s="284">
        <v>18.940000000000001</v>
      </c>
      <c r="F213" s="57">
        <f t="shared" si="31"/>
        <v>270.57142857142861</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5303770</v>
      </c>
      <c r="E289" s="56">
        <f t="shared" si="79"/>
        <v>5809931.1799999997</v>
      </c>
      <c r="F289" s="57">
        <f t="shared" si="76"/>
        <v>109.54342250889462</v>
      </c>
    </row>
    <row r="290" spans="1:6" ht="12.75" customHeight="1" x14ac:dyDescent="0.2">
      <c r="A290" s="54" t="s">
        <v>605</v>
      </c>
      <c r="B290" s="88" t="s">
        <v>616</v>
      </c>
      <c r="C290" s="55" t="s">
        <v>617</v>
      </c>
      <c r="D290" s="56">
        <f>IF(D6&gt;=D289,D6-D289,0)</f>
        <v>189737</v>
      </c>
      <c r="E290" s="56">
        <f>IF(E6&gt;=E289,E6-E289,0)</f>
        <v>18106.419999999925</v>
      </c>
      <c r="F290" s="57">
        <f t="shared" si="76"/>
        <v>9.5429041251837674</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453301</v>
      </c>
      <c r="E292" s="284">
        <v>646865.43000000005</v>
      </c>
      <c r="F292" s="57">
        <f t="shared" si="76"/>
        <v>142.70108162126272</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26441</v>
      </c>
      <c r="E294" s="284">
        <v>23160.42</v>
      </c>
      <c r="F294" s="57">
        <f t="shared" si="76"/>
        <v>87.592829318104449</v>
      </c>
    </row>
    <row r="295" spans="1:6" ht="24" x14ac:dyDescent="0.2">
      <c r="A295" s="54">
        <v>9661</v>
      </c>
      <c r="B295" s="88" t="s">
        <v>626</v>
      </c>
      <c r="C295" s="55" t="s">
        <v>627</v>
      </c>
      <c r="D295" s="284">
        <v>1200</v>
      </c>
      <c r="E295" s="284">
        <v>654.4</v>
      </c>
      <c r="F295" s="57">
        <f t="shared" si="76"/>
        <v>54.533333333333331</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4996</v>
      </c>
      <c r="E350" s="56">
        <f t="shared" si="95"/>
        <v>46025</v>
      </c>
      <c r="F350" s="57">
        <f t="shared" si="81"/>
        <v>921.23698959167336</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4996</v>
      </c>
      <c r="E363" s="56">
        <f t="shared" si="99"/>
        <v>46025</v>
      </c>
      <c r="F363" s="57">
        <f t="shared" si="81"/>
        <v>921.23698959167336</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4996</v>
      </c>
      <c r="E369" s="56">
        <f t="shared" si="101"/>
        <v>26025</v>
      </c>
      <c r="F369" s="57">
        <f t="shared" si="81"/>
        <v>520.91673338670944</v>
      </c>
    </row>
    <row r="370" spans="1:6" ht="12.75" customHeight="1" x14ac:dyDescent="0.2">
      <c r="A370" s="54">
        <v>4221</v>
      </c>
      <c r="B370" s="88" t="s">
        <v>671</v>
      </c>
      <c r="C370" s="55" t="s">
        <v>763</v>
      </c>
      <c r="D370" s="284"/>
      <c r="E370" s="284">
        <v>16475</v>
      </c>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v>9550</v>
      </c>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v>4996</v>
      </c>
      <c r="E375" s="284"/>
      <c r="F375" s="57">
        <f t="shared" si="81"/>
        <v>0</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20000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v>20000</v>
      </c>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4996</v>
      </c>
      <c r="E408" s="56">
        <f t="shared" si="111"/>
        <v>46025</v>
      </c>
      <c r="F408" s="57">
        <f t="shared" si="81"/>
        <v>921.23698959167336</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458058</v>
      </c>
      <c r="E410" s="284">
        <v>460369.87</v>
      </c>
      <c r="F410" s="57">
        <f t="shared" si="81"/>
        <v>100.50471119377895</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5493507</v>
      </c>
      <c r="E412" s="56">
        <f>E6+E298</f>
        <v>5828037.5999999996</v>
      </c>
      <c r="F412" s="57">
        <f t="shared" si="81"/>
        <v>106.08956355202605</v>
      </c>
    </row>
    <row r="413" spans="1:6" ht="12.75" customHeight="1" x14ac:dyDescent="0.2">
      <c r="A413" s="54" t="s">
        <v>605</v>
      </c>
      <c r="B413" s="88" t="s">
        <v>828</v>
      </c>
      <c r="C413" s="55" t="s">
        <v>829</v>
      </c>
      <c r="D413" s="56">
        <f t="shared" ref="D413:E413" si="112">D289+D350</f>
        <v>5308766</v>
      </c>
      <c r="E413" s="56">
        <f t="shared" si="112"/>
        <v>5855956.1799999997</v>
      </c>
      <c r="F413" s="57">
        <f t="shared" si="81"/>
        <v>110.30729514165816</v>
      </c>
    </row>
    <row r="414" spans="1:6" ht="12.75" customHeight="1" x14ac:dyDescent="0.2">
      <c r="A414" s="54" t="s">
        <v>605</v>
      </c>
      <c r="B414" s="88" t="s">
        <v>830</v>
      </c>
      <c r="C414" s="55" t="s">
        <v>831</v>
      </c>
      <c r="D414" s="56">
        <f t="shared" ref="D414:E414" si="113">IF(D412&gt;=D413,D412-D413,0)</f>
        <v>184741</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27918.580000000075</v>
      </c>
      <c r="F415" s="57" t="str">
        <f t="shared" si="81"/>
        <v>-</v>
      </c>
    </row>
    <row r="416" spans="1:6" ht="12.75" customHeight="1" x14ac:dyDescent="0.2">
      <c r="A416" s="66" t="s">
        <v>834</v>
      </c>
      <c r="B416" s="229" t="s">
        <v>835</v>
      </c>
      <c r="C416" s="67" t="s">
        <v>836</v>
      </c>
      <c r="D416" s="56">
        <f t="shared" ref="D416:E416" si="115">IF(D292-D293+D409-D410&gt;=0,D292-D293+D409-D410,0)</f>
        <v>0</v>
      </c>
      <c r="E416" s="56">
        <f t="shared" si="115"/>
        <v>186495.56000000006</v>
      </c>
      <c r="F416" s="57" t="str">
        <f t="shared" si="81"/>
        <v>-</v>
      </c>
    </row>
    <row r="417" spans="1:6" ht="12.75" customHeight="1" x14ac:dyDescent="0.2">
      <c r="A417" s="66" t="s">
        <v>834</v>
      </c>
      <c r="B417" s="88" t="s">
        <v>837</v>
      </c>
      <c r="C417" s="67" t="s">
        <v>838</v>
      </c>
      <c r="D417" s="56">
        <f t="shared" ref="D417:E417" si="116">IF(D293-D292+D410-D409&gt;=0,D293-D292+D410-D409,0)</f>
        <v>4757</v>
      </c>
      <c r="E417" s="56">
        <f t="shared" si="116"/>
        <v>0</v>
      </c>
      <c r="F417" s="57">
        <f t="shared" si="81"/>
        <v>0</v>
      </c>
    </row>
    <row r="418" spans="1:6" ht="12.75" customHeight="1" x14ac:dyDescent="0.2">
      <c r="A418" s="61" t="s">
        <v>839</v>
      </c>
      <c r="B418" s="91" t="s">
        <v>840</v>
      </c>
      <c r="C418" s="62" t="s">
        <v>841</v>
      </c>
      <c r="D418" s="68">
        <f t="shared" ref="D418:E418" si="117">D294+D411</f>
        <v>26441</v>
      </c>
      <c r="E418" s="68">
        <f t="shared" si="117"/>
        <v>23160.42</v>
      </c>
      <c r="F418" s="63">
        <f t="shared" si="81"/>
        <v>87.592829318104449</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4150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4150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4150</v>
      </c>
      <c r="F478" s="57" t="str">
        <f t="shared" si="119"/>
        <v>-</v>
      </c>
    </row>
    <row r="479" spans="1:6" ht="24" x14ac:dyDescent="0.2">
      <c r="A479" s="54">
        <v>8331</v>
      </c>
      <c r="B479" s="229" t="s">
        <v>961</v>
      </c>
      <c r="C479" s="55" t="s">
        <v>962</v>
      </c>
      <c r="D479" s="284"/>
      <c r="E479" s="284">
        <v>4150</v>
      </c>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4150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5493507</v>
      </c>
      <c r="E639" s="56">
        <f t="shared" si="180"/>
        <v>5832187.5999999996</v>
      </c>
      <c r="F639" s="57">
        <f t="shared" si="119"/>
        <v>106.16510728028561</v>
      </c>
    </row>
    <row r="640" spans="1:6" ht="12.75" customHeight="1" x14ac:dyDescent="0.2">
      <c r="A640" s="54" t="s">
        <v>605</v>
      </c>
      <c r="B640" s="88" t="s">
        <v>1274</v>
      </c>
      <c r="C640" s="55" t="s">
        <v>1275</v>
      </c>
      <c r="D640" s="56">
        <f t="shared" ref="D640:E640" si="181">D413+D528</f>
        <v>5308766</v>
      </c>
      <c r="E640" s="56">
        <f t="shared" si="181"/>
        <v>5855956.1799999997</v>
      </c>
      <c r="F640" s="57">
        <f t="shared" si="119"/>
        <v>110.30729514165816</v>
      </c>
    </row>
    <row r="641" spans="1:6" ht="12.75" customHeight="1" x14ac:dyDescent="0.2">
      <c r="A641" s="54" t="s">
        <v>605</v>
      </c>
      <c r="B641" s="88" t="s">
        <v>1276</v>
      </c>
      <c r="C641" s="55" t="s">
        <v>1277</v>
      </c>
      <c r="D641" s="56">
        <f t="shared" ref="D641:E641" si="182">IF(D639&gt;=D640,D639-D640,0)</f>
        <v>184741</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23768.580000000075</v>
      </c>
      <c r="F642" s="57" t="str">
        <f t="shared" si="119"/>
        <v>-</v>
      </c>
    </row>
    <row r="643" spans="1:6" ht="24" x14ac:dyDescent="0.2">
      <c r="A643" s="66" t="s">
        <v>1280</v>
      </c>
      <c r="B643" s="88" t="s">
        <v>1281</v>
      </c>
      <c r="C643" s="67" t="s">
        <v>1280</v>
      </c>
      <c r="D643" s="56">
        <f t="shared" ref="D643:E643" si="184">IF(D416-D417+D637-D638&gt;=0,D416-D417+D637-D638,0)</f>
        <v>0</v>
      </c>
      <c r="E643" s="56">
        <f t="shared" si="184"/>
        <v>186495.56000000006</v>
      </c>
      <c r="F643" s="57" t="str">
        <f t="shared" si="119"/>
        <v>-</v>
      </c>
    </row>
    <row r="644" spans="1:6" ht="24" x14ac:dyDescent="0.2">
      <c r="A644" s="66" t="s">
        <v>1282</v>
      </c>
      <c r="B644" s="88" t="s">
        <v>1283</v>
      </c>
      <c r="C644" s="67" t="s">
        <v>1282</v>
      </c>
      <c r="D644" s="56">
        <f t="shared" ref="D644:E644" si="185">IF(D417-D416+D638-D637&gt;=0,D417-D416+D638-D637,0)</f>
        <v>4757</v>
      </c>
      <c r="E644" s="56">
        <f t="shared" si="185"/>
        <v>0</v>
      </c>
      <c r="F644" s="57">
        <f t="shared" si="119"/>
        <v>0</v>
      </c>
    </row>
    <row r="645" spans="1:6" ht="24" x14ac:dyDescent="0.2">
      <c r="A645" s="54" t="s">
        <v>605</v>
      </c>
      <c r="B645" s="88" t="s">
        <v>1284</v>
      </c>
      <c r="C645" s="55" t="s">
        <v>1285</v>
      </c>
      <c r="D645" s="56">
        <f t="shared" ref="D645:E645" si="186">IF(D641+D643-D642-D644&gt;=0,D641+D643-D642-D644,0)</f>
        <v>179984</v>
      </c>
      <c r="E645" s="56">
        <f t="shared" si="186"/>
        <v>162726.97999999998</v>
      </c>
      <c r="F645" s="57">
        <f t="shared" si="119"/>
        <v>90.411914392390429</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665134</v>
      </c>
      <c r="E647" s="285">
        <v>714006.25</v>
      </c>
      <c r="F647" s="63">
        <f t="shared" si="119"/>
        <v>107.34772993111163</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c r="E649" s="284"/>
      <c r="F649" s="57" t="str">
        <f t="shared" ref="F649:F724" si="188">IF(D649&lt;&gt;0,IF(E649/D649&gt;=100,"&gt;&gt;100",E649/D649*100),"-")</f>
        <v>-</v>
      </c>
    </row>
    <row r="650" spans="1:6" ht="12.75" customHeight="1" x14ac:dyDescent="0.2">
      <c r="A650" s="54" t="s">
        <v>1293</v>
      </c>
      <c r="B650" s="88" t="s">
        <v>1294</v>
      </c>
      <c r="C650" s="55" t="s">
        <v>1293</v>
      </c>
      <c r="D650" s="284"/>
      <c r="E650" s="284"/>
      <c r="F650" s="57" t="str">
        <f t="shared" si="188"/>
        <v>-</v>
      </c>
    </row>
    <row r="651" spans="1:6" ht="12.75" customHeight="1" x14ac:dyDescent="0.2">
      <c r="A651" s="54" t="s">
        <v>1295</v>
      </c>
      <c r="B651" s="88" t="s">
        <v>1296</v>
      </c>
      <c r="C651" s="55" t="s">
        <v>1295</v>
      </c>
      <c r="D651" s="284"/>
      <c r="E651" s="284"/>
      <c r="F651" s="57" t="str">
        <f t="shared" si="188"/>
        <v>-</v>
      </c>
    </row>
    <row r="652" spans="1:6" ht="24" x14ac:dyDescent="0.2">
      <c r="A652" s="54">
        <v>11</v>
      </c>
      <c r="B652" s="88" t="s">
        <v>1297</v>
      </c>
      <c r="C652" s="55" t="s">
        <v>1298</v>
      </c>
      <c r="D652" s="56">
        <f t="shared" ref="D652:E652" si="189">+D649+D650-D651</f>
        <v>0</v>
      </c>
      <c r="E652" s="56">
        <f t="shared" si="189"/>
        <v>0</v>
      </c>
      <c r="F652" s="57" t="str">
        <f t="shared" si="188"/>
        <v>-</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62</v>
      </c>
      <c r="E654" s="307">
        <v>60</v>
      </c>
      <c r="F654" s="57">
        <f t="shared" si="188"/>
        <v>96.774193548387103</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56</v>
      </c>
      <c r="E656" s="307">
        <v>56</v>
      </c>
      <c r="F656" s="57">
        <f t="shared" si="188"/>
        <v>100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4224959</v>
      </c>
      <c r="E675" s="284">
        <v>4311355.5</v>
      </c>
      <c r="F675" s="57">
        <f t="shared" si="188"/>
        <v>102.04490741803649</v>
      </c>
    </row>
    <row r="676" spans="1:6" ht="24" x14ac:dyDescent="0.2">
      <c r="A676" s="54">
        <v>63613</v>
      </c>
      <c r="B676" s="229" t="s">
        <v>1346</v>
      </c>
      <c r="C676" s="55" t="s">
        <v>1347</v>
      </c>
      <c r="D676" s="284">
        <v>2550</v>
      </c>
      <c r="E676" s="284"/>
      <c r="F676" s="57">
        <f t="shared" si="188"/>
        <v>0</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v>298049</v>
      </c>
      <c r="E694" s="284">
        <v>100300.67</v>
      </c>
      <c r="F694" s="57">
        <f t="shared" si="188"/>
        <v>33.652409503135388</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91732</v>
      </c>
      <c r="E710" s="284">
        <v>148873</v>
      </c>
      <c r="F710" s="57">
        <f t="shared" si="188"/>
        <v>162.29123969825145</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v>3094</v>
      </c>
      <c r="E712" s="284">
        <v>1325</v>
      </c>
      <c r="F712" s="57">
        <f t="shared" si="188"/>
        <v>42.82482223658694</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7406</v>
      </c>
      <c r="E717" s="284">
        <v>4058.51</v>
      </c>
      <c r="F717" s="57">
        <f t="shared" si="188"/>
        <v>54.800297056440726</v>
      </c>
    </row>
    <row r="718" spans="1:6" ht="12.75" customHeight="1" x14ac:dyDescent="0.2">
      <c r="A718" s="54">
        <v>32121</v>
      </c>
      <c r="B718" s="88" t="s">
        <v>1412</v>
      </c>
      <c r="C718" s="55" t="s">
        <v>1413</v>
      </c>
      <c r="D718" s="284">
        <v>75523</v>
      </c>
      <c r="E718" s="284">
        <v>90792.69</v>
      </c>
      <c r="F718" s="57">
        <f t="shared" si="188"/>
        <v>120.21859565960038</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79"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82"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972225.26</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5950719.1699999999</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5904694.1699999999</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4304431.5199999996</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1580960.5</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18.940000000000001</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19283.21</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46025</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5954937.6800000006</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5907912.6800000006</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4256972.5999999996</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1650824.99</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18.940000000000001</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96.15</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47025</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968006.74999999907</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968006.75</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968006.75</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15938</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3021</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2022-07-08T07:18:14Z</cp:lastPrinted>
  <dcterms:created xsi:type="dcterms:W3CDTF">2022-04-01T05:14:30Z</dcterms:created>
  <dcterms:modified xsi:type="dcterms:W3CDTF">2022-07-14T13:38:28Z</dcterms:modified>
</cp:coreProperties>
</file>