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PRIHODA'!$5:$5</definedName>
    <definedName name="_xlnm.Print_Titles" localSheetId="2">'PLAN RASHODA I IZDATAKA'!$3:$4</definedName>
    <definedName name="_xlnm.Print_Area" localSheetId="0">'OPĆI DIO'!$A$1:$J$60</definedName>
    <definedName name="_xlnm.Print_Area" localSheetId="1">'PLAN PRIHODA'!$A$5:$I$96</definedName>
    <definedName name="_xlnm.Print_Area" localSheetId="2">'PLAN RASHODA I IZDATAKA'!$A$2:$L$61</definedName>
  </definedNames>
  <calcPr fullCalcOnLoad="1"/>
</workbook>
</file>

<file path=xl/sharedStrings.xml><?xml version="1.0" encoding="utf-8"?>
<sst xmlns="http://schemas.openxmlformats.org/spreadsheetml/2006/main" count="204" uniqueCount="88">
  <si>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</si>
  <si>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</si>
  <si>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</si>
  <si>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</si>
  <si>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</si>
  <si>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</si>
  <si>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</si>
  <si>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</si>
  <si>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</si>
  <si>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</si>
  <si>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</si>
  <si>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</si>
  <si>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</si>
  <si>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</si>
  <si>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</si>
  <si>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</si>
  <si>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</si>
  <si>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</si>
  <si>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</si>
  <si>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</si>
  <si>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</si>
  <si>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</si>
  <si>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</si>
  <si>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</si>
  <si>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</si>
  <si>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</si>
  <si>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</si>
  <si>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</si>
  <si>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</si>
  <si>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</si>
  <si>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</si>
  <si>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</si>
  <si>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</si>
  <si>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</si>
  <si>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</si>
  <si>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</si>
  <si>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</si>
  <si>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</si>
  <si>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</si>
  <si>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</si>
  <si>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PROJEKCIJA PLANA ZA 2016.</t>
  </si>
  <si>
    <t>OPĆI DIO</t>
  </si>
  <si>
    <t>PRIHODI UKUPNO</t>
  </si>
  <si>
    <t>RASHODI UKUPNO</t>
  </si>
  <si>
    <t>A</t>
  </si>
  <si>
    <t>Opći prihodi i primici-državni proračun</t>
  </si>
  <si>
    <t>Opći prihodi i primici-gradski proračun</t>
  </si>
  <si>
    <t>OŠ ZVONIMIRA FRANKA, KUTINA</t>
  </si>
  <si>
    <t>Dodatna ulaganja na nefinancijskoj imovini</t>
  </si>
  <si>
    <t>Pomoći-županija</t>
  </si>
  <si>
    <t xml:space="preserve">ODJEL S UČENICIMA S POSEBNIM POTREBAMA </t>
  </si>
  <si>
    <t>PLAN PRIHODA I PRIMITAKA OŠ ZVONIMIRA FRANKA  -  ODJEL UČENIKA S POSEBNIM POTREBAMA</t>
  </si>
  <si>
    <t>Ravnatelj škole:</t>
  </si>
  <si>
    <t>Boro Galić</t>
  </si>
  <si>
    <t>Ravnatelj škole    Boro Galić</t>
  </si>
  <si>
    <t>OSNOVNO ŠKOLSTVO-REDOVNA DJELATNOST</t>
  </si>
  <si>
    <t>ODJEL S UČENICIMA S POSEBNIM POTREBAMA</t>
  </si>
  <si>
    <t>Prijedlog plana 
za 2015.</t>
  </si>
  <si>
    <t>Projekcija plana
za 2016.</t>
  </si>
  <si>
    <t>Projekcija plana 
za 2017.</t>
  </si>
  <si>
    <t>FINANCIJSKI PLAN OSNOVNE ŠKOLE ZVONIMIRA FRANKA, KUTINA  ZA 2015.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PROJEKCIJA PLANA ZA  2016. I 2017. GODINU</t>
  </si>
  <si>
    <t xml:space="preserve"> PRIHODI I PRIMICI OSNOVNE ŠKOLE ZVONIMIRA FRANKA, KUTINA</t>
  </si>
  <si>
    <t>2017.</t>
  </si>
  <si>
    <t>Ukupno            (po izvorima fin. )</t>
  </si>
  <si>
    <t>Ukupno            (po izvorima)</t>
  </si>
  <si>
    <t>Ukupno             (po izvorima)</t>
  </si>
  <si>
    <t>Ukupno prihodi i primici za 2017.</t>
  </si>
  <si>
    <t>Kutina,30.12.2014.g.</t>
  </si>
  <si>
    <t>FINANCIJSKI PLAN ZA 2015.</t>
  </si>
  <si>
    <t>PROJEKCIJA PLANA ZA 2017.</t>
  </si>
  <si>
    <t>OSNOVNA ŠKOLA ZVONIMIRA FRANKA, KUTINA</t>
  </si>
  <si>
    <t>Financijski plan 
za 2015.</t>
  </si>
  <si>
    <t>Plan 
za 2015.</t>
  </si>
  <si>
    <t>Sanacija dijela podnih obloga u OŠ</t>
  </si>
  <si>
    <t>Sanacija ravnog dijela krovišta u OŠ</t>
  </si>
  <si>
    <t>Zamjena krovišta u PŠ Ilova</t>
  </si>
  <si>
    <t>u.z Dario Duda</t>
  </si>
  <si>
    <t>Kutina, 14.05.2015</t>
  </si>
  <si>
    <t>u.z. Dario Duda</t>
  </si>
  <si>
    <t>Kutina, 14. 5. 2015.g.</t>
  </si>
  <si>
    <t>1. REBALANS FINANCIJSKI PLAN OSNOVNE ŠKOLE ZVONIMIRA FRANKA, KUTINA  ZA 2015.G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PROJEKCIJA PLANA ZA  2016. I 2017. GODINU</t>
  </si>
  <si>
    <t>Kutina, 14. 5. 20145g.</t>
  </si>
  <si>
    <t>PROJEKCIJA PLANA PRIHODA I PRIMITAKA OSNOVNE ŠKOLE ZVONIMIRA FRANKA ZA 2016. I 2017.G.</t>
  </si>
  <si>
    <t>1. REBALANS</t>
  </si>
  <si>
    <t>PROJEKCIJA PLANA PRIHODA I PRIMITAKA OSNOVNE ŠKOLE ZVONIMIRA FRANKA ZA                           2016. I 2017.G.</t>
  </si>
  <si>
    <t>1. REBALANS PLANA RASHODA I IZDATAKA ZA 2015.G. I PRIJEKCIJA ZA 2016. I 2017.G.</t>
  </si>
  <si>
    <t>Intelektualne usluge</t>
  </si>
  <si>
    <t>Kutina, 8. 05. 2015.g.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</si>
</sst>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</numFmts>
  <fonts count="5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17" fillId="34" borderId="7" applyNumberFormat="0" applyAlignment="0" applyProtection="0"/>
    <xf numFmtId="0" fontId="46" fillId="42" borderId="8" applyNumberFormat="0" applyAlignment="0" applyProtection="0"/>
    <xf numFmtId="0" fontId="15" fillId="0" borderId="9" applyNumberFormat="0" applyFill="0" applyAlignment="0" applyProtection="0"/>
    <xf numFmtId="0" fontId="4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1" fillId="44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3" fillId="45" borderId="14" applyNumberFormat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4" xfId="0" applyNumberFormat="1" applyFont="1" applyBorder="1" applyAlignment="1">
      <alignment wrapText="1"/>
    </xf>
    <xf numFmtId="1" fontId="22" fillId="0" borderId="2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29" xfId="0" applyFont="1" applyBorder="1" applyAlignment="1" quotePrefix="1">
      <alignment horizontal="left" vertical="center" wrapText="1"/>
    </xf>
    <xf numFmtId="0" fontId="30" fillId="0" borderId="29" xfId="0" applyFont="1" applyBorder="1" applyAlignment="1" quotePrefix="1">
      <alignment horizontal="center" vertical="center" wrapText="1"/>
    </xf>
    <xf numFmtId="0" fontId="27" fillId="0" borderId="2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2" fillId="0" borderId="31" xfId="0" applyFont="1" applyBorder="1" applyAlignment="1">
      <alignment horizontal="center" vertical="center" wrapText="1"/>
    </xf>
    <xf numFmtId="1" fontId="22" fillId="47" borderId="28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7" fillId="0" borderId="21" xfId="0" applyNumberFormat="1" applyFont="1" applyBorder="1" applyAlignment="1">
      <alignment horizontal="right"/>
    </xf>
    <xf numFmtId="3" fontId="27" fillId="0" borderId="21" xfId="0" applyNumberFormat="1" applyFont="1" applyFill="1" applyBorder="1" applyAlignment="1" applyProtection="1">
      <alignment wrapText="1"/>
      <protection/>
    </xf>
    <xf numFmtId="3" fontId="27" fillId="0" borderId="21" xfId="0" applyNumberFormat="1" applyFont="1" applyFill="1" applyBorder="1" applyAlignment="1" applyProtection="1">
      <alignment vertical="center" wrapText="1"/>
      <protection/>
    </xf>
    <xf numFmtId="3" fontId="27" fillId="0" borderId="21" xfId="0" applyNumberFormat="1" applyFont="1" applyBorder="1" applyAlignment="1">
      <alignment/>
    </xf>
    <xf numFmtId="3" fontId="33" fillId="0" borderId="21" xfId="0" applyNumberFormat="1" applyFont="1" applyFill="1" applyBorder="1" applyAlignment="1" applyProtection="1">
      <alignment wrapText="1"/>
      <protection/>
    </xf>
    <xf numFmtId="3" fontId="21" fillId="0" borderId="17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 horizontal="right" wrapText="1"/>
    </xf>
    <xf numFmtId="3" fontId="21" fillId="0" borderId="24" xfId="0" applyNumberFormat="1" applyFont="1" applyBorder="1" applyAlignment="1">
      <alignment wrapText="1"/>
    </xf>
    <xf numFmtId="3" fontId="22" fillId="0" borderId="34" xfId="0" applyNumberFormat="1" applyFont="1" applyBorder="1" applyAlignment="1">
      <alignment wrapText="1"/>
    </xf>
    <xf numFmtId="0" fontId="27" fillId="0" borderId="35" xfId="0" applyFont="1" applyBorder="1" applyAlignment="1" quotePrefix="1">
      <alignment horizontal="left" wrapText="1"/>
    </xf>
    <xf numFmtId="0" fontId="27" fillId="0" borderId="29" xfId="0" applyFont="1" applyBorder="1" applyAlignment="1" quotePrefix="1">
      <alignment horizontal="left" wrapText="1"/>
    </xf>
    <xf numFmtId="0" fontId="27" fillId="0" borderId="29" xfId="0" applyFont="1" applyBorder="1" applyAlignment="1" quotePrefix="1">
      <alignment horizontal="center" wrapText="1"/>
    </xf>
    <xf numFmtId="0" fontId="27" fillId="0" borderId="29" xfId="0" applyNumberFormat="1" applyFont="1" applyFill="1" applyBorder="1" applyAlignment="1" applyProtection="1" quotePrefix="1">
      <alignment horizontal="left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3" fontId="27" fillId="0" borderId="35" xfId="0" applyNumberFormat="1" applyFont="1" applyBorder="1" applyAlignment="1">
      <alignment horizontal="right"/>
    </xf>
    <xf numFmtId="3" fontId="27" fillId="0" borderId="21" xfId="0" applyNumberFormat="1" applyFont="1" applyFill="1" applyBorder="1" applyAlignment="1" applyProtection="1">
      <alignment horizontal="right" wrapText="1"/>
      <protection/>
    </xf>
    <xf numFmtId="0" fontId="27" fillId="0" borderId="29" xfId="0" applyFont="1" applyBorder="1" applyAlignment="1" quotePrefix="1">
      <alignment horizontal="left"/>
    </xf>
    <xf numFmtId="0" fontId="27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 horizontal="center"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 wrapText="1"/>
      <protection/>
    </xf>
    <xf numFmtId="3" fontId="25" fillId="0" borderId="21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wrapText="1"/>
      <protection/>
    </xf>
    <xf numFmtId="3" fontId="27" fillId="0" borderId="21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left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22" fillId="0" borderId="21" xfId="0" applyFont="1" applyBorder="1" applyAlignment="1">
      <alignment horizontal="left"/>
    </xf>
    <xf numFmtId="3" fontId="25" fillId="0" borderId="36" xfId="0" applyNumberFormat="1" applyFont="1" applyFill="1" applyBorder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 wrapText="1"/>
      <protection/>
    </xf>
    <xf numFmtId="0" fontId="26" fillId="34" borderId="35" xfId="0" applyNumberFormat="1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Border="1" applyAlignment="1">
      <alignment wrapText="1"/>
    </xf>
    <xf numFmtId="3" fontId="21" fillId="0" borderId="18" xfId="0" applyNumberFormat="1" applyFont="1" applyBorder="1" applyAlignment="1">
      <alignment horizontal="right" vertical="center"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5" fillId="0" borderId="36" xfId="0" applyNumberFormat="1" applyFont="1" applyFill="1" applyBorder="1" applyAlignment="1" applyProtection="1">
      <alignment horizontal="center"/>
      <protection/>
    </xf>
    <xf numFmtId="1" fontId="21" fillId="0" borderId="37" xfId="0" applyNumberFormat="1" applyFont="1" applyBorder="1" applyAlignment="1">
      <alignment horizontal="left" wrapText="1"/>
    </xf>
    <xf numFmtId="3" fontId="21" fillId="0" borderId="38" xfId="0" applyNumberFormat="1" applyFont="1" applyBorder="1" applyAlignment="1">
      <alignment horizontal="left" wrapText="1"/>
    </xf>
    <xf numFmtId="3" fontId="21" fillId="0" borderId="38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/>
    </xf>
    <xf numFmtId="3" fontId="21" fillId="0" borderId="38" xfId="0" applyNumberFormat="1" applyFont="1" applyBorder="1" applyAlignment="1">
      <alignment horizontal="center" wrapText="1"/>
    </xf>
    <xf numFmtId="3" fontId="21" fillId="0" borderId="38" xfId="0" applyNumberFormat="1" applyFont="1" applyBorder="1" applyAlignment="1">
      <alignment horizontal="right" vertical="center" wrapText="1"/>
    </xf>
    <xf numFmtId="3" fontId="21" fillId="0" borderId="39" xfId="0" applyNumberFormat="1" applyFont="1" applyBorder="1" applyAlignment="1">
      <alignment horizontal="center" vertical="center" wrapText="1"/>
    </xf>
    <xf numFmtId="1" fontId="21" fillId="0" borderId="40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right" wrapText="1"/>
    </xf>
    <xf numFmtId="3" fontId="21" fillId="0" borderId="21" xfId="0" applyNumberFormat="1" applyFont="1" applyBorder="1" applyAlignment="1">
      <alignment wrapText="1"/>
    </xf>
    <xf numFmtId="1" fontId="21" fillId="0" borderId="42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36" xfId="0" applyNumberFormat="1" applyFont="1" applyFill="1" applyBorder="1" applyAlignment="1" applyProtection="1">
      <alignment horizontal="center"/>
      <protection/>
    </xf>
    <xf numFmtId="0" fontId="27" fillId="0" borderId="36" xfId="0" applyNumberFormat="1" applyFont="1" applyFill="1" applyBorder="1" applyAlignment="1" applyProtection="1">
      <alignment wrapText="1"/>
      <protection/>
    </xf>
    <xf numFmtId="0" fontId="27" fillId="0" borderId="36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3" fontId="25" fillId="0" borderId="45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/>
      <protection/>
    </xf>
    <xf numFmtId="0" fontId="25" fillId="48" borderId="21" xfId="0" applyNumberFormat="1" applyFont="1" applyFill="1" applyBorder="1" applyAlignment="1" applyProtection="1">
      <alignment horizontal="center"/>
      <protection/>
    </xf>
    <xf numFmtId="0" fontId="25" fillId="48" borderId="21" xfId="0" applyNumberFormat="1" applyFont="1" applyFill="1" applyBorder="1" applyAlignment="1" applyProtection="1">
      <alignment wrapText="1"/>
      <protection/>
    </xf>
    <xf numFmtId="3" fontId="25" fillId="48" borderId="21" xfId="0" applyNumberFormat="1" applyFont="1" applyFill="1" applyBorder="1" applyAlignment="1" applyProtection="1">
      <alignment/>
      <protection/>
    </xf>
    <xf numFmtId="0" fontId="25" fillId="48" borderId="21" xfId="0" applyNumberFormat="1" applyFont="1" applyFill="1" applyBorder="1" applyAlignment="1" applyProtection="1">
      <alignment/>
      <protection/>
    </xf>
    <xf numFmtId="0" fontId="25" fillId="48" borderId="0" xfId="0" applyNumberFormat="1" applyFont="1" applyFill="1" applyBorder="1" applyAlignment="1" applyProtection="1">
      <alignment/>
      <protection/>
    </xf>
    <xf numFmtId="0" fontId="25" fillId="49" borderId="0" xfId="0" applyNumberFormat="1" applyFont="1" applyFill="1" applyBorder="1" applyAlignment="1" applyProtection="1">
      <alignment/>
      <protection/>
    </xf>
    <xf numFmtId="0" fontId="22" fillId="0" borderId="21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35" xfId="0" applyNumberFormat="1" applyFont="1" applyFill="1" applyBorder="1" applyAlignment="1" applyProtection="1" quotePrefix="1">
      <alignment horizontal="left" wrapText="1"/>
      <protection/>
    </xf>
    <xf numFmtId="0" fontId="21" fillId="0" borderId="29" xfId="0" applyNumberFormat="1" applyFont="1" applyFill="1" applyBorder="1" applyAlignment="1" applyProtection="1">
      <alignment wrapText="1"/>
      <protection/>
    </xf>
    <xf numFmtId="0" fontId="22" fillId="0" borderId="35" xfId="0" applyNumberFormat="1" applyFont="1" applyFill="1" applyBorder="1" applyAlignment="1" applyProtection="1">
      <alignment horizontal="left" wrapText="1"/>
      <protection/>
    </xf>
    <xf numFmtId="0" fontId="27" fillId="0" borderId="35" xfId="0" applyNumberFormat="1" applyFont="1" applyFill="1" applyBorder="1" applyAlignment="1" applyProtection="1">
      <alignment horizontal="left" wrapText="1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2" fillId="0" borderId="21" xfId="0" applyNumberFormat="1" applyFont="1" applyFill="1" applyBorder="1" applyAlignment="1" applyProtection="1" quotePrefix="1">
      <alignment horizontal="left" wrapText="1"/>
      <protection/>
    </xf>
    <xf numFmtId="0" fontId="33" fillId="0" borderId="35" xfId="0" applyFont="1" applyBorder="1" applyAlignment="1" quotePrefix="1">
      <alignment horizontal="center" wrapText="1"/>
    </xf>
    <xf numFmtId="0" fontId="33" fillId="0" borderId="29" xfId="0" applyFont="1" applyBorder="1" applyAlignment="1" quotePrefix="1">
      <alignment horizontal="center" wrapText="1"/>
    </xf>
    <xf numFmtId="0" fontId="33" fillId="0" borderId="46" xfId="0" applyFont="1" applyBorder="1" applyAlignment="1" quotePrefix="1">
      <alignment horizontal="center" wrapText="1"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36" fillId="0" borderId="34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0" fontId="28" fillId="0" borderId="49" xfId="0" applyNumberFormat="1" applyFont="1" applyFill="1" applyBorder="1" applyAlignment="1" applyProtection="1">
      <alignment horizontal="center" vertical="center" wrapText="1"/>
      <protection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28" fillId="0" borderId="35" xfId="0" applyNumberFormat="1" applyFont="1" applyFill="1" applyBorder="1" applyAlignment="1" applyProtection="1">
      <alignment horizontal="center" vertical="center"/>
      <protection/>
    </xf>
    <xf numFmtId="0" fontId="28" fillId="0" borderId="29" xfId="0" applyNumberFormat="1" applyFont="1" applyFill="1" applyBorder="1" applyAlignment="1" applyProtection="1">
      <alignment horizontal="center" vertical="center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  <xf numFmtId="0" fontId="28" fillId="34" borderId="45" xfId="0" applyNumberFormat="1" applyFont="1" applyFill="1" applyBorder="1" applyAlignment="1" applyProtection="1">
      <alignment horizont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057400"/>
          <a:ext cx="11049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19050</xdr:rowOff>
    </xdr:from>
    <xdr:to>
      <xdr:col>0</xdr:col>
      <xdr:colOff>1057275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057400"/>
          <a:ext cx="10477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29325"/>
          <a:ext cx="11049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29325"/>
          <a:ext cx="10477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248775"/>
          <a:ext cx="11049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248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1</xdr:col>
      <xdr:colOff>0</xdr:colOff>
      <xdr:row>50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14077950"/>
          <a:ext cx="11049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19050</xdr:rowOff>
    </xdr:from>
    <xdr:to>
      <xdr:col>0</xdr:col>
      <xdr:colOff>1057275</xdr:colOff>
      <xdr:row>50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1407795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20964525"/>
          <a:ext cx="11049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67</xdr:row>
      <xdr:rowOff>19050</xdr:rowOff>
    </xdr:from>
    <xdr:to>
      <xdr:col>0</xdr:col>
      <xdr:colOff>1057275</xdr:colOff>
      <xdr:row>69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2096452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19050</xdr:rowOff>
    </xdr:from>
    <xdr:to>
      <xdr:col>1</xdr:col>
      <xdr:colOff>0</xdr:colOff>
      <xdr:row>79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23841075"/>
          <a:ext cx="11049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77</xdr:row>
      <xdr:rowOff>19050</xdr:rowOff>
    </xdr:from>
    <xdr:to>
      <xdr:col>0</xdr:col>
      <xdr:colOff>1057275</xdr:colOff>
      <xdr:row>79</xdr:row>
      <xdr:rowOff>0</xdr:rowOff>
    </xdr:to>
    <xdr:sp>
      <xdr:nvSpPr>
        <xdr:cNvPr id="12" name="Line 2"/>
        <xdr:cNvSpPr>
          <a:spLocks/>
        </xdr:cNvSpPr>
      </xdr:nvSpPr>
      <xdr:spPr>
        <a:xfrm>
          <a:off x="9525" y="23841075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7">
      <selection activeCell="A24" sqref="A24:E24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66" customWidth="1"/>
    <col min="5" max="5" width="47.421875" style="9" customWidth="1"/>
    <col min="6" max="6" width="19.7109375" style="9" customWidth="1"/>
    <col min="7" max="7" width="22.140625" style="9" customWidth="1"/>
    <col min="8" max="8" width="23.00390625" style="9" customWidth="1"/>
    <col min="9" max="9" width="11.421875" style="9" customWidth="1"/>
    <col min="10" max="10" width="4.57421875" style="9" customWidth="1"/>
    <col min="11" max="16384" width="11.421875" style="9" customWidth="1"/>
  </cols>
  <sheetData>
    <row r="1" spans="1:8" ht="55.5" customHeight="1">
      <c r="A1" s="163" t="s">
        <v>80</v>
      </c>
      <c r="B1" s="163"/>
      <c r="C1" s="163"/>
      <c r="D1" s="163"/>
      <c r="E1" s="163"/>
      <c r="F1" s="163"/>
      <c r="G1" s="163"/>
      <c r="H1" s="163"/>
    </row>
    <row r="2" spans="1:8" s="59" customFormat="1" ht="26.25" customHeight="1">
      <c r="A2" s="163" t="s">
        <v>41</v>
      </c>
      <c r="B2" s="163"/>
      <c r="C2" s="163"/>
      <c r="D2" s="163"/>
      <c r="E2" s="163"/>
      <c r="F2" s="163"/>
      <c r="G2" s="174"/>
      <c r="H2" s="174"/>
    </row>
    <row r="3" spans="1:8" ht="8.25" customHeight="1">
      <c r="A3" s="163"/>
      <c r="B3" s="163"/>
      <c r="C3" s="163"/>
      <c r="D3" s="163"/>
      <c r="E3" s="163"/>
      <c r="F3" s="163"/>
      <c r="G3" s="163"/>
      <c r="H3" s="165"/>
    </row>
    <row r="4" spans="1:5" ht="12" customHeight="1">
      <c r="A4" s="60"/>
      <c r="B4" s="61"/>
      <c r="C4" s="61"/>
      <c r="D4" s="61"/>
      <c r="E4" s="61"/>
    </row>
    <row r="5" spans="1:9" ht="27.75" customHeight="1">
      <c r="A5" s="176"/>
      <c r="B5" s="177"/>
      <c r="C5" s="177"/>
      <c r="D5" s="177"/>
      <c r="E5" s="178"/>
      <c r="F5" s="62" t="s">
        <v>71</v>
      </c>
      <c r="G5" s="62" t="s">
        <v>58</v>
      </c>
      <c r="H5" s="63" t="s">
        <v>59</v>
      </c>
      <c r="I5" s="64"/>
    </row>
    <row r="6" spans="1:9" ht="18" customHeight="1">
      <c r="A6" s="160" t="s">
        <v>42</v>
      </c>
      <c r="B6" s="161"/>
      <c r="C6" s="161"/>
      <c r="D6" s="161"/>
      <c r="E6" s="159"/>
      <c r="F6" s="84">
        <v>8742632</v>
      </c>
      <c r="G6" s="84">
        <v>8438955</v>
      </c>
      <c r="H6" s="85">
        <v>8607010</v>
      </c>
      <c r="I6" s="76"/>
    </row>
    <row r="7" spans="1:8" ht="18" customHeight="1">
      <c r="A7" s="160" t="s">
        <v>0</v>
      </c>
      <c r="B7" s="161"/>
      <c r="C7" s="161"/>
      <c r="D7" s="161"/>
      <c r="E7" s="159"/>
      <c r="F7" s="86">
        <v>8742632</v>
      </c>
      <c r="G7" s="86">
        <v>8438955</v>
      </c>
      <c r="H7" s="86">
        <v>8607010</v>
      </c>
    </row>
    <row r="8" spans="1:8" ht="18" customHeight="1">
      <c r="A8" s="158" t="s">
        <v>1</v>
      </c>
      <c r="B8" s="159"/>
      <c r="C8" s="159"/>
      <c r="D8" s="159"/>
      <c r="E8" s="159"/>
      <c r="F8" s="86"/>
      <c r="G8" s="86"/>
      <c r="H8" s="86"/>
    </row>
    <row r="9" spans="1:8" ht="18" customHeight="1">
      <c r="A9" s="116" t="s">
        <v>43</v>
      </c>
      <c r="B9" s="115"/>
      <c r="C9" s="115"/>
      <c r="D9" s="115"/>
      <c r="E9" s="115"/>
      <c r="F9" s="86">
        <v>8742632</v>
      </c>
      <c r="G9" s="86">
        <v>8438955</v>
      </c>
      <c r="H9" s="86">
        <v>8607010</v>
      </c>
    </row>
    <row r="10" spans="1:8" ht="18" customHeight="1">
      <c r="A10" s="175" t="s">
        <v>2</v>
      </c>
      <c r="B10" s="161"/>
      <c r="C10" s="161"/>
      <c r="D10" s="161"/>
      <c r="E10" s="161"/>
      <c r="F10" s="84">
        <v>8742632</v>
      </c>
      <c r="G10" s="84">
        <v>8438955</v>
      </c>
      <c r="H10" s="84">
        <v>8607010</v>
      </c>
    </row>
    <row r="11" spans="1:8" ht="18" customHeight="1">
      <c r="A11" s="158" t="s">
        <v>3</v>
      </c>
      <c r="B11" s="159"/>
      <c r="C11" s="159"/>
      <c r="D11" s="159"/>
      <c r="E11" s="159"/>
      <c r="F11" s="84"/>
      <c r="G11" s="84"/>
      <c r="H11" s="84"/>
    </row>
    <row r="12" spans="1:8" ht="18" customHeight="1">
      <c r="A12" s="175" t="s">
        <v>4</v>
      </c>
      <c r="B12" s="161"/>
      <c r="C12" s="161"/>
      <c r="D12" s="161"/>
      <c r="E12" s="161"/>
      <c r="F12" s="87">
        <f>+F6-F9</f>
        <v>0</v>
      </c>
      <c r="G12" s="87">
        <f>+G6-G9</f>
        <v>0</v>
      </c>
      <c r="H12" s="87">
        <f>+H6-H9</f>
        <v>0</v>
      </c>
    </row>
    <row r="13" spans="1:8" ht="19.5" customHeight="1">
      <c r="A13" s="163"/>
      <c r="B13" s="164"/>
      <c r="C13" s="164"/>
      <c r="D13" s="164"/>
      <c r="E13" s="164"/>
      <c r="F13" s="165"/>
      <c r="G13" s="165"/>
      <c r="H13" s="165"/>
    </row>
    <row r="14" spans="1:8" ht="37.5" customHeight="1">
      <c r="A14" s="93"/>
      <c r="B14" s="94"/>
      <c r="C14" s="94"/>
      <c r="D14" s="95"/>
      <c r="E14" s="96"/>
      <c r="F14" s="62" t="s">
        <v>72</v>
      </c>
      <c r="G14" s="62" t="s">
        <v>58</v>
      </c>
      <c r="H14" s="63" t="s">
        <v>59</v>
      </c>
    </row>
    <row r="15" spans="1:8" ht="19.5" customHeight="1">
      <c r="A15" s="169" t="s">
        <v>5</v>
      </c>
      <c r="B15" s="170"/>
      <c r="C15" s="170"/>
      <c r="D15" s="170"/>
      <c r="E15" s="171"/>
      <c r="F15" s="98">
        <v>0</v>
      </c>
      <c r="G15" s="98">
        <v>0</v>
      </c>
      <c r="H15" s="99">
        <v>0</v>
      </c>
    </row>
    <row r="16" spans="1:8" s="54" customFormat="1" ht="19.5" customHeight="1">
      <c r="A16" s="172"/>
      <c r="B16" s="173"/>
      <c r="C16" s="173"/>
      <c r="D16" s="173"/>
      <c r="E16" s="173"/>
      <c r="F16" s="165"/>
      <c r="G16" s="165"/>
      <c r="H16" s="165"/>
    </row>
    <row r="17" spans="1:8" s="54" customFormat="1" ht="29.25" customHeight="1">
      <c r="A17" s="93"/>
      <c r="B17" s="94"/>
      <c r="C17" s="94"/>
      <c r="D17" s="95"/>
      <c r="E17" s="96"/>
      <c r="F17" s="62" t="s">
        <v>72</v>
      </c>
      <c r="G17" s="62" t="s">
        <v>58</v>
      </c>
      <c r="H17" s="63" t="s">
        <v>59</v>
      </c>
    </row>
    <row r="18" spans="1:8" s="54" customFormat="1" ht="18" customHeight="1">
      <c r="A18" s="168" t="s">
        <v>6</v>
      </c>
      <c r="B18" s="167"/>
      <c r="C18" s="167"/>
      <c r="D18" s="167"/>
      <c r="E18" s="167"/>
      <c r="F18" s="83"/>
      <c r="G18" s="83"/>
      <c r="H18" s="83"/>
    </row>
    <row r="19" spans="1:8" s="54" customFormat="1" ht="18" customHeight="1">
      <c r="A19" s="168" t="s">
        <v>7</v>
      </c>
      <c r="B19" s="167"/>
      <c r="C19" s="167"/>
      <c r="D19" s="167"/>
      <c r="E19" s="167"/>
      <c r="F19" s="83"/>
      <c r="G19" s="83"/>
      <c r="H19" s="83"/>
    </row>
    <row r="20" spans="1:8" s="54" customFormat="1" ht="18" customHeight="1">
      <c r="A20" s="166" t="s">
        <v>8</v>
      </c>
      <c r="B20" s="167"/>
      <c r="C20" s="167"/>
      <c r="D20" s="167"/>
      <c r="E20" s="167"/>
      <c r="F20" s="83"/>
      <c r="G20" s="83"/>
      <c r="H20" s="83"/>
    </row>
    <row r="21" spans="1:8" s="54" customFormat="1" ht="18" customHeight="1">
      <c r="A21" s="100"/>
      <c r="B21" s="101"/>
      <c r="C21" s="97"/>
      <c r="D21" s="102"/>
      <c r="E21" s="101"/>
      <c r="F21" s="103"/>
      <c r="G21" s="103"/>
      <c r="H21" s="103"/>
    </row>
    <row r="22" spans="1:8" s="54" customFormat="1" ht="19.5" customHeight="1">
      <c r="A22" s="166" t="s">
        <v>9</v>
      </c>
      <c r="B22" s="167"/>
      <c r="C22" s="167"/>
      <c r="D22" s="167"/>
      <c r="E22" s="167"/>
      <c r="F22" s="83">
        <f>SUM(F12,F15,F20)</f>
        <v>0</v>
      </c>
      <c r="G22" s="83">
        <f>SUM(G12,G15,G20)</f>
        <v>0</v>
      </c>
      <c r="H22" s="83">
        <f>SUM(H12,H15,H20)</f>
        <v>0</v>
      </c>
    </row>
    <row r="23" spans="1:5" s="54" customFormat="1" ht="19.5" customHeight="1">
      <c r="A23" s="65"/>
      <c r="B23" s="61"/>
      <c r="C23" s="61"/>
      <c r="D23" s="61"/>
      <c r="E23" s="61"/>
    </row>
    <row r="24" spans="1:7" ht="12.75">
      <c r="A24" s="179" t="s">
        <v>87</v>
      </c>
      <c r="B24" s="179"/>
      <c r="C24" s="179"/>
      <c r="D24" s="179"/>
      <c r="E24" s="179"/>
      <c r="G24" s="9" t="s">
        <v>52</v>
      </c>
    </row>
    <row r="25" ht="12.75">
      <c r="G25" s="9" t="s">
        <v>53</v>
      </c>
    </row>
    <row r="26" ht="23.25" customHeight="1"/>
    <row r="27" ht="30" customHeight="1">
      <c r="G27" s="9" t="s">
        <v>78</v>
      </c>
    </row>
    <row r="28" spans="1:8" ht="63" customHeight="1">
      <c r="A28" s="163" t="s">
        <v>60</v>
      </c>
      <c r="B28" s="163"/>
      <c r="C28" s="163"/>
      <c r="D28" s="163"/>
      <c r="E28" s="163"/>
      <c r="F28" s="163"/>
      <c r="G28" s="163"/>
      <c r="H28" s="163"/>
    </row>
    <row r="29" spans="1:8" ht="18">
      <c r="A29" s="163" t="s">
        <v>41</v>
      </c>
      <c r="B29" s="163"/>
      <c r="C29" s="163"/>
      <c r="D29" s="163"/>
      <c r="E29" s="163"/>
      <c r="F29" s="163"/>
      <c r="G29" s="174"/>
      <c r="H29" s="174"/>
    </row>
    <row r="30" spans="1:8" ht="18">
      <c r="A30" s="163" t="s">
        <v>50</v>
      </c>
      <c r="B30" s="163"/>
      <c r="C30" s="163"/>
      <c r="D30" s="163"/>
      <c r="E30" s="163"/>
      <c r="F30" s="163"/>
      <c r="G30" s="163"/>
      <c r="H30" s="165"/>
    </row>
    <row r="31" spans="1:5" ht="9" customHeight="1">
      <c r="A31" s="60"/>
      <c r="B31" s="61"/>
      <c r="C31" s="61"/>
      <c r="D31" s="61"/>
      <c r="E31" s="61"/>
    </row>
    <row r="32" spans="1:8" ht="26.25">
      <c r="A32" s="112"/>
      <c r="B32" s="112"/>
      <c r="C32" s="112"/>
      <c r="D32" s="113"/>
      <c r="E32" s="114"/>
      <c r="F32" s="62" t="s">
        <v>57</v>
      </c>
      <c r="G32" s="62" t="s">
        <v>58</v>
      </c>
      <c r="H32" s="63" t="s">
        <v>59</v>
      </c>
    </row>
    <row r="33" spans="1:8" ht="12.75">
      <c r="A33" s="160" t="s">
        <v>42</v>
      </c>
      <c r="B33" s="161"/>
      <c r="C33" s="161"/>
      <c r="D33" s="161"/>
      <c r="E33" s="159"/>
      <c r="F33" s="84">
        <v>410000</v>
      </c>
      <c r="G33" s="84">
        <v>425000</v>
      </c>
      <c r="H33" s="85">
        <v>425000</v>
      </c>
    </row>
    <row r="34" spans="1:8" ht="12.75">
      <c r="A34" s="160" t="s">
        <v>0</v>
      </c>
      <c r="B34" s="161"/>
      <c r="C34" s="161"/>
      <c r="D34" s="161"/>
      <c r="E34" s="159"/>
      <c r="F34" s="86">
        <v>410000</v>
      </c>
      <c r="G34" s="86">
        <v>425000</v>
      </c>
      <c r="H34" s="86">
        <v>425000</v>
      </c>
    </row>
    <row r="35" spans="1:8" ht="12.75">
      <c r="A35" s="158" t="s">
        <v>1</v>
      </c>
      <c r="B35" s="159"/>
      <c r="C35" s="159"/>
      <c r="D35" s="159"/>
      <c r="E35" s="159"/>
      <c r="F35" s="86"/>
      <c r="G35" s="86"/>
      <c r="H35" s="86"/>
    </row>
    <row r="36" spans="1:8" ht="12.75">
      <c r="A36" s="116" t="s">
        <v>43</v>
      </c>
      <c r="B36" s="115"/>
      <c r="C36" s="115"/>
      <c r="D36" s="115"/>
      <c r="E36" s="115"/>
      <c r="F36" s="86">
        <v>410000</v>
      </c>
      <c r="G36" s="86">
        <v>425000</v>
      </c>
      <c r="H36" s="86">
        <v>425000</v>
      </c>
    </row>
    <row r="37" spans="1:8" ht="12.75">
      <c r="A37" s="175" t="s">
        <v>2</v>
      </c>
      <c r="B37" s="161"/>
      <c r="C37" s="161"/>
      <c r="D37" s="161"/>
      <c r="E37" s="161"/>
      <c r="F37" s="84">
        <v>410000</v>
      </c>
      <c r="G37" s="84">
        <v>425000</v>
      </c>
      <c r="H37" s="84">
        <v>425000</v>
      </c>
    </row>
    <row r="38" spans="1:8" ht="12.75">
      <c r="A38" s="158" t="s">
        <v>3</v>
      </c>
      <c r="B38" s="159"/>
      <c r="C38" s="159"/>
      <c r="D38" s="159"/>
      <c r="E38" s="159"/>
      <c r="F38" s="84"/>
      <c r="G38" s="84"/>
      <c r="H38" s="84"/>
    </row>
    <row r="39" spans="1:8" ht="15.75">
      <c r="A39" s="175" t="s">
        <v>4</v>
      </c>
      <c r="B39" s="161"/>
      <c r="C39" s="161"/>
      <c r="D39" s="161"/>
      <c r="E39" s="161"/>
      <c r="F39" s="87">
        <f>+F33-F36</f>
        <v>0</v>
      </c>
      <c r="G39" s="87">
        <f>+G33-G36</f>
        <v>0</v>
      </c>
      <c r="H39" s="87">
        <f>+H33-H36</f>
        <v>0</v>
      </c>
    </row>
    <row r="40" spans="1:8" ht="18">
      <c r="A40" s="163"/>
      <c r="B40" s="164"/>
      <c r="C40" s="164"/>
      <c r="D40" s="164"/>
      <c r="E40" s="164"/>
      <c r="F40" s="165"/>
      <c r="G40" s="165"/>
      <c r="H40" s="165"/>
    </row>
    <row r="41" spans="1:8" ht="25.5">
      <c r="A41" s="93"/>
      <c r="B41" s="94"/>
      <c r="C41" s="94"/>
      <c r="D41" s="95"/>
      <c r="E41" s="96"/>
      <c r="F41" s="62" t="s">
        <v>57</v>
      </c>
      <c r="G41" s="62" t="s">
        <v>58</v>
      </c>
      <c r="H41" s="63" t="s">
        <v>59</v>
      </c>
    </row>
    <row r="42" spans="1:8" ht="12.75">
      <c r="A42" s="169" t="s">
        <v>5</v>
      </c>
      <c r="B42" s="170"/>
      <c r="C42" s="170"/>
      <c r="D42" s="170"/>
      <c r="E42" s="171"/>
      <c r="F42" s="98">
        <v>0</v>
      </c>
      <c r="G42" s="98">
        <v>0</v>
      </c>
      <c r="H42" s="99">
        <v>0</v>
      </c>
    </row>
    <row r="43" spans="1:8" ht="12.75">
      <c r="A43" s="172"/>
      <c r="B43" s="173"/>
      <c r="C43" s="173"/>
      <c r="D43" s="173"/>
      <c r="E43" s="173"/>
      <c r="F43" s="165"/>
      <c r="G43" s="165"/>
      <c r="H43" s="165"/>
    </row>
    <row r="44" spans="1:8" ht="25.5">
      <c r="A44" s="93"/>
      <c r="B44" s="94"/>
      <c r="C44" s="94"/>
      <c r="D44" s="95"/>
      <c r="E44" s="96"/>
      <c r="F44" s="62" t="s">
        <v>57</v>
      </c>
      <c r="G44" s="62" t="s">
        <v>58</v>
      </c>
      <c r="H44" s="63" t="s">
        <v>59</v>
      </c>
    </row>
    <row r="45" spans="1:8" ht="12.75">
      <c r="A45" s="168" t="s">
        <v>6</v>
      </c>
      <c r="B45" s="167"/>
      <c r="C45" s="167"/>
      <c r="D45" s="167"/>
      <c r="E45" s="167"/>
      <c r="F45" s="83"/>
      <c r="G45" s="83"/>
      <c r="H45" s="83"/>
    </row>
    <row r="46" spans="1:8" ht="12.75">
      <c r="A46" s="168" t="s">
        <v>7</v>
      </c>
      <c r="B46" s="167"/>
      <c r="C46" s="167"/>
      <c r="D46" s="167"/>
      <c r="E46" s="167"/>
      <c r="F46" s="83"/>
      <c r="G46" s="83"/>
      <c r="H46" s="83"/>
    </row>
    <row r="47" spans="1:8" ht="12.75">
      <c r="A47" s="166" t="s">
        <v>8</v>
      </c>
      <c r="B47" s="167"/>
      <c r="C47" s="167"/>
      <c r="D47" s="167"/>
      <c r="E47" s="167"/>
      <c r="F47" s="83"/>
      <c r="G47" s="83"/>
      <c r="H47" s="83"/>
    </row>
    <row r="48" spans="1:8" ht="12.75">
      <c r="A48" s="100"/>
      <c r="B48" s="101"/>
      <c r="C48" s="97"/>
      <c r="D48" s="102"/>
      <c r="E48" s="101"/>
      <c r="F48" s="103"/>
      <c r="G48" s="103"/>
      <c r="H48" s="103"/>
    </row>
    <row r="49" spans="1:8" ht="12.75">
      <c r="A49" s="166" t="s">
        <v>9</v>
      </c>
      <c r="B49" s="167"/>
      <c r="C49" s="167"/>
      <c r="D49" s="167"/>
      <c r="E49" s="167"/>
      <c r="F49" s="83">
        <f>SUM(F39,F42,F47)</f>
        <v>0</v>
      </c>
      <c r="G49" s="83">
        <f>SUM(G39,G42,G47)</f>
        <v>0</v>
      </c>
      <c r="H49" s="83">
        <f>SUM(H39,H42,H47)</f>
        <v>0</v>
      </c>
    </row>
    <row r="50" spans="1:8" ht="18">
      <c r="A50" s="65"/>
      <c r="B50" s="61"/>
      <c r="C50" s="61"/>
      <c r="D50" s="61"/>
      <c r="E50" s="61"/>
      <c r="F50" s="54"/>
      <c r="G50" s="54"/>
      <c r="H50" s="54"/>
    </row>
    <row r="52" spans="1:7" ht="12.75">
      <c r="A52" s="162" t="s">
        <v>79</v>
      </c>
      <c r="B52" s="162"/>
      <c r="C52" s="162"/>
      <c r="D52" s="162"/>
      <c r="G52" s="66" t="s">
        <v>52</v>
      </c>
    </row>
    <row r="53" ht="12.75">
      <c r="G53" s="66" t="s">
        <v>53</v>
      </c>
    </row>
    <row r="55" ht="12.75">
      <c r="G55" s="66" t="s">
        <v>78</v>
      </c>
    </row>
  </sheetData>
  <sheetProtection/>
  <mergeCells count="35">
    <mergeCell ref="A47:E47"/>
    <mergeCell ref="A49:E49"/>
    <mergeCell ref="A37:E37"/>
    <mergeCell ref="A38:E38"/>
    <mergeCell ref="A39:E39"/>
    <mergeCell ref="A40:H40"/>
    <mergeCell ref="A42:E42"/>
    <mergeCell ref="A43:H43"/>
    <mergeCell ref="A33:E33"/>
    <mergeCell ref="A34:E34"/>
    <mergeCell ref="A35:E35"/>
    <mergeCell ref="A45:E45"/>
    <mergeCell ref="A46:E46"/>
    <mergeCell ref="A12:E12"/>
    <mergeCell ref="A28:H28"/>
    <mergeCell ref="A29:H29"/>
    <mergeCell ref="A24:E24"/>
    <mergeCell ref="A30:H30"/>
    <mergeCell ref="A7:E7"/>
    <mergeCell ref="A1:H1"/>
    <mergeCell ref="A2:H2"/>
    <mergeCell ref="A3:H3"/>
    <mergeCell ref="A8:E8"/>
    <mergeCell ref="A10:E10"/>
    <mergeCell ref="A5:E5"/>
    <mergeCell ref="A11:E11"/>
    <mergeCell ref="A6:E6"/>
    <mergeCell ref="A52:D52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4330708661417323" bottom="0.4330708661417323" header="0.11811023622047245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70"/>
  <sheetViews>
    <sheetView zoomScalePageLayoutView="0" workbookViewId="0" topLeftCell="A34">
      <selection activeCell="A64" sqref="A64:IV64"/>
    </sheetView>
  </sheetViews>
  <sheetFormatPr defaultColWidth="11.421875" defaultRowHeight="12.75"/>
  <cols>
    <col min="1" max="1" width="16.8515625" style="26" customWidth="1"/>
    <col min="2" max="2" width="16.00390625" style="26" customWidth="1"/>
    <col min="3" max="4" width="17.57421875" style="26" customWidth="1"/>
    <col min="5" max="5" width="17.57421875" style="55" customWidth="1"/>
    <col min="6" max="9" width="17.57421875" style="9" customWidth="1"/>
    <col min="10" max="10" width="7.8515625" style="9" customWidth="1"/>
    <col min="11" max="11" width="14.28125" style="9" customWidth="1"/>
    <col min="12" max="12" width="7.8515625" style="9" customWidth="1"/>
    <col min="13" max="16384" width="11.421875" style="9" customWidth="1"/>
  </cols>
  <sheetData>
    <row r="5" spans="1:9" ht="24" customHeight="1">
      <c r="A5" s="163"/>
      <c r="B5" s="163"/>
      <c r="C5" s="163"/>
      <c r="D5" s="163"/>
      <c r="E5" s="163"/>
      <c r="F5" s="163"/>
      <c r="G5" s="163"/>
      <c r="H5" s="163"/>
      <c r="I5" s="163"/>
    </row>
    <row r="6" spans="1:9" ht="24" customHeight="1">
      <c r="A6" s="143"/>
      <c r="B6" s="143"/>
      <c r="C6" s="143"/>
      <c r="D6" s="143"/>
      <c r="E6" s="143"/>
      <c r="F6" s="143"/>
      <c r="G6" s="143"/>
      <c r="H6" s="143"/>
      <c r="I6" s="143"/>
    </row>
    <row r="7" spans="1:9" ht="24" customHeight="1">
      <c r="A7" s="143"/>
      <c r="B7" s="163" t="s">
        <v>61</v>
      </c>
      <c r="C7" s="163"/>
      <c r="D7" s="163"/>
      <c r="E7" s="163"/>
      <c r="F7" s="163"/>
      <c r="G7" s="163"/>
      <c r="H7" s="163"/>
      <c r="I7" s="143"/>
    </row>
    <row r="8" spans="1:9" ht="24" customHeight="1">
      <c r="A8" s="143"/>
      <c r="B8" s="143"/>
      <c r="C8" s="143"/>
      <c r="D8" s="143"/>
      <c r="E8" s="144" t="s">
        <v>83</v>
      </c>
      <c r="F8" s="143"/>
      <c r="G8" s="143"/>
      <c r="H8" s="143"/>
      <c r="I8" s="143"/>
    </row>
    <row r="9" spans="1:9" s="1" customFormat="1" ht="13.5" thickBot="1">
      <c r="A9" s="15"/>
      <c r="B9" s="15"/>
      <c r="I9" s="16" t="s">
        <v>10</v>
      </c>
    </row>
    <row r="10" spans="1:9" s="1" customFormat="1" ht="26.25" thickBot="1">
      <c r="A10" s="72" t="s">
        <v>11</v>
      </c>
      <c r="B10" s="188" t="s">
        <v>19</v>
      </c>
      <c r="C10" s="189"/>
      <c r="D10" s="189"/>
      <c r="E10" s="189"/>
      <c r="F10" s="189"/>
      <c r="G10" s="189"/>
      <c r="H10" s="189"/>
      <c r="I10" s="190"/>
    </row>
    <row r="11" spans="1:9" s="1" customFormat="1" ht="72.75" customHeight="1" thickBot="1">
      <c r="A11" s="73" t="s">
        <v>12</v>
      </c>
      <c r="B11" s="79" t="s">
        <v>45</v>
      </c>
      <c r="C11" s="78" t="s">
        <v>46</v>
      </c>
      <c r="D11" s="17" t="s">
        <v>13</v>
      </c>
      <c r="E11" s="80" t="s">
        <v>14</v>
      </c>
      <c r="F11" s="80" t="s">
        <v>15</v>
      </c>
      <c r="G11" s="80" t="s">
        <v>16</v>
      </c>
      <c r="H11" s="80" t="s">
        <v>17</v>
      </c>
      <c r="I11" s="18" t="s">
        <v>18</v>
      </c>
    </row>
    <row r="12" spans="1:9" s="1" customFormat="1" ht="12.75">
      <c r="A12" s="126">
        <v>633</v>
      </c>
      <c r="B12" s="127"/>
      <c r="C12" s="128"/>
      <c r="D12" s="129">
        <v>200</v>
      </c>
      <c r="E12" s="130"/>
      <c r="F12" s="131"/>
      <c r="G12" s="128"/>
      <c r="H12" s="128"/>
      <c r="I12" s="132"/>
    </row>
    <row r="13" spans="1:9" s="1" customFormat="1" ht="12.75">
      <c r="A13" s="133">
        <v>642</v>
      </c>
      <c r="B13" s="134"/>
      <c r="C13" s="135"/>
      <c r="D13" s="135">
        <v>20000</v>
      </c>
      <c r="E13" s="135"/>
      <c r="F13" s="135"/>
      <c r="G13" s="135"/>
      <c r="H13" s="135"/>
      <c r="I13" s="136"/>
    </row>
    <row r="14" spans="1:9" s="1" customFormat="1" ht="12.75">
      <c r="A14" s="133">
        <v>652</v>
      </c>
      <c r="B14" s="134"/>
      <c r="C14" s="135"/>
      <c r="D14" s="135"/>
      <c r="E14" s="135">
        <v>360000</v>
      </c>
      <c r="F14" s="135"/>
      <c r="G14" s="135"/>
      <c r="H14" s="135">
        <v>5000</v>
      </c>
      <c r="I14" s="136"/>
    </row>
    <row r="15" spans="1:9" s="1" customFormat="1" ht="12.75">
      <c r="A15" s="133">
        <v>663</v>
      </c>
      <c r="B15" s="137">
        <v>1000</v>
      </c>
      <c r="C15" s="135"/>
      <c r="D15" s="135"/>
      <c r="E15" s="135"/>
      <c r="F15" s="135"/>
      <c r="G15" s="135">
        <v>10000</v>
      </c>
      <c r="H15" s="135"/>
      <c r="I15" s="136"/>
    </row>
    <row r="16" spans="1:9" s="1" customFormat="1" ht="12.75">
      <c r="A16" s="133">
        <v>671</v>
      </c>
      <c r="B16" s="138">
        <v>6490243</v>
      </c>
      <c r="C16" s="135">
        <v>1856189</v>
      </c>
      <c r="D16" s="135"/>
      <c r="E16" s="135"/>
      <c r="F16" s="135"/>
      <c r="G16" s="135"/>
      <c r="H16" s="135"/>
      <c r="I16" s="136"/>
    </row>
    <row r="17" spans="1:9" s="1" customFormat="1" ht="13.5" thickBot="1">
      <c r="A17" s="139"/>
      <c r="B17" s="140"/>
      <c r="C17" s="141"/>
      <c r="D17" s="141"/>
      <c r="E17" s="141"/>
      <c r="F17" s="141"/>
      <c r="G17" s="141"/>
      <c r="H17" s="141"/>
      <c r="I17" s="142"/>
    </row>
    <row r="18" spans="1:9" s="1" customFormat="1" ht="30" customHeight="1" thickBot="1">
      <c r="A18" s="24" t="s">
        <v>63</v>
      </c>
      <c r="B18" s="92">
        <f aca="true" t="shared" si="0" ref="B18:I18">SUM(B12:B17)</f>
        <v>6491243</v>
      </c>
      <c r="C18" s="92">
        <f t="shared" si="0"/>
        <v>1856189</v>
      </c>
      <c r="D18" s="92">
        <f t="shared" si="0"/>
        <v>20200</v>
      </c>
      <c r="E18" s="92">
        <f t="shared" si="0"/>
        <v>360000</v>
      </c>
      <c r="F18" s="92">
        <f t="shared" si="0"/>
        <v>0</v>
      </c>
      <c r="G18" s="92">
        <f t="shared" si="0"/>
        <v>10000</v>
      </c>
      <c r="H18" s="92">
        <f t="shared" si="0"/>
        <v>5000</v>
      </c>
      <c r="I18" s="121">
        <f t="shared" si="0"/>
        <v>0</v>
      </c>
    </row>
    <row r="19" spans="1:9" s="1" customFormat="1" ht="27.75" customHeight="1" thickBot="1">
      <c r="A19" s="24" t="s">
        <v>20</v>
      </c>
      <c r="B19" s="184">
        <f>B18+C18+D18+E18+F18+G18+H18+I18</f>
        <v>8742632</v>
      </c>
      <c r="C19" s="185"/>
      <c r="D19" s="185"/>
      <c r="E19" s="185"/>
      <c r="F19" s="185"/>
      <c r="G19" s="185"/>
      <c r="H19" s="185"/>
      <c r="I19" s="186"/>
    </row>
    <row r="20" spans="1:9" s="1" customFormat="1" ht="27.75" customHeight="1">
      <c r="A20" s="123"/>
      <c r="B20" s="124"/>
      <c r="C20" s="124"/>
      <c r="D20" s="124"/>
      <c r="E20" s="124"/>
      <c r="F20" s="124"/>
      <c r="G20" s="124"/>
      <c r="H20" s="124"/>
      <c r="I20" s="124"/>
    </row>
    <row r="21" spans="1:9" ht="4.5" customHeight="1">
      <c r="A21" s="12"/>
      <c r="B21" s="12"/>
      <c r="C21" s="12"/>
      <c r="D21" s="12"/>
      <c r="E21" s="13"/>
      <c r="F21" s="25"/>
      <c r="I21" s="16"/>
    </row>
    <row r="22" spans="1:9" ht="33" customHeight="1">
      <c r="A22" s="12"/>
      <c r="B22" s="163" t="s">
        <v>82</v>
      </c>
      <c r="C22" s="163"/>
      <c r="D22" s="163"/>
      <c r="E22" s="163"/>
      <c r="F22" s="163"/>
      <c r="G22" s="163"/>
      <c r="H22" s="163"/>
      <c r="I22" s="16"/>
    </row>
    <row r="23" spans="1:9" ht="13.5" thickBot="1">
      <c r="A23" s="12"/>
      <c r="B23" s="12"/>
      <c r="C23" s="12"/>
      <c r="D23" s="12"/>
      <c r="E23" s="13"/>
      <c r="F23" s="25"/>
      <c r="I23" s="16"/>
    </row>
    <row r="24" spans="1:9" ht="28.5" customHeight="1" thickBot="1">
      <c r="A24" s="74" t="s">
        <v>11</v>
      </c>
      <c r="B24" s="180" t="s">
        <v>21</v>
      </c>
      <c r="C24" s="181"/>
      <c r="D24" s="181"/>
      <c r="E24" s="181"/>
      <c r="F24" s="181"/>
      <c r="G24" s="181"/>
      <c r="H24" s="181"/>
      <c r="I24" s="182"/>
    </row>
    <row r="25" spans="1:9" ht="77.25" thickBot="1">
      <c r="A25" s="75" t="s">
        <v>12</v>
      </c>
      <c r="B25" s="79" t="s">
        <v>45</v>
      </c>
      <c r="C25" s="78" t="s">
        <v>46</v>
      </c>
      <c r="D25" s="17" t="s">
        <v>13</v>
      </c>
      <c r="E25" s="17" t="s">
        <v>14</v>
      </c>
      <c r="F25" s="17" t="s">
        <v>15</v>
      </c>
      <c r="G25" s="17" t="s">
        <v>16</v>
      </c>
      <c r="H25" s="17" t="s">
        <v>17</v>
      </c>
      <c r="I25" s="18" t="s">
        <v>18</v>
      </c>
    </row>
    <row r="26" spans="1:9" ht="12.75">
      <c r="A26" s="3">
        <v>633</v>
      </c>
      <c r="B26" s="88"/>
      <c r="C26" s="81"/>
      <c r="D26" s="4">
        <v>200</v>
      </c>
      <c r="E26" s="5"/>
      <c r="F26" s="122"/>
      <c r="G26" s="6"/>
      <c r="H26" s="7"/>
      <c r="I26" s="8"/>
    </row>
    <row r="27" spans="1:9" ht="12.75">
      <c r="A27" s="19">
        <v>642</v>
      </c>
      <c r="B27" s="89"/>
      <c r="C27" s="82"/>
      <c r="D27" s="20">
        <v>20000</v>
      </c>
      <c r="E27" s="20"/>
      <c r="F27" s="20"/>
      <c r="G27" s="20"/>
      <c r="H27" s="21"/>
      <c r="I27" s="22"/>
    </row>
    <row r="28" spans="1:9" ht="12.75">
      <c r="A28" s="19">
        <v>652</v>
      </c>
      <c r="B28" s="89"/>
      <c r="C28" s="82"/>
      <c r="D28" s="20"/>
      <c r="E28" s="20">
        <v>360000</v>
      </c>
      <c r="F28" s="20"/>
      <c r="G28" s="20"/>
      <c r="H28" s="21">
        <v>5000</v>
      </c>
      <c r="I28" s="22"/>
    </row>
    <row r="29" spans="1:9" ht="12.75">
      <c r="A29" s="19">
        <v>663</v>
      </c>
      <c r="B29" s="90">
        <v>1000</v>
      </c>
      <c r="C29" s="82"/>
      <c r="D29" s="20"/>
      <c r="E29" s="20"/>
      <c r="F29" s="20"/>
      <c r="G29" s="20">
        <v>10000</v>
      </c>
      <c r="H29" s="21"/>
      <c r="I29" s="22"/>
    </row>
    <row r="30" spans="1:9" ht="13.5" thickBot="1">
      <c r="A30" s="19">
        <v>671</v>
      </c>
      <c r="B30" s="91">
        <v>6507955</v>
      </c>
      <c r="C30" s="82">
        <v>1534800</v>
      </c>
      <c r="D30" s="20"/>
      <c r="E30" s="20"/>
      <c r="F30" s="20"/>
      <c r="G30" s="20"/>
      <c r="H30" s="21"/>
      <c r="I30" s="22"/>
    </row>
    <row r="31" spans="1:9" s="1" customFormat="1" ht="30" customHeight="1" thickBot="1">
      <c r="A31" s="24" t="s">
        <v>64</v>
      </c>
      <c r="B31" s="92">
        <f>SUM(B29:B30)</f>
        <v>6508955</v>
      </c>
      <c r="C31" s="92">
        <f aca="true" t="shared" si="1" ref="C31:I31">SUM(C26:C30)</f>
        <v>1534800</v>
      </c>
      <c r="D31" s="92">
        <f t="shared" si="1"/>
        <v>20200</v>
      </c>
      <c r="E31" s="92">
        <f t="shared" si="1"/>
        <v>360000</v>
      </c>
      <c r="F31" s="92">
        <f t="shared" si="1"/>
        <v>0</v>
      </c>
      <c r="G31" s="92">
        <f t="shared" si="1"/>
        <v>10000</v>
      </c>
      <c r="H31" s="92">
        <f t="shared" si="1"/>
        <v>5000</v>
      </c>
      <c r="I31" s="121">
        <f t="shared" si="1"/>
        <v>0</v>
      </c>
    </row>
    <row r="32" spans="1:9" s="1" customFormat="1" ht="26.25" customHeight="1" thickBot="1">
      <c r="A32" s="24" t="s">
        <v>22</v>
      </c>
      <c r="B32" s="184">
        <f>B31+C31+D31+E31+F31+G31+H31+I31</f>
        <v>8438955</v>
      </c>
      <c r="C32" s="185"/>
      <c r="D32" s="185"/>
      <c r="E32" s="185"/>
      <c r="F32" s="185"/>
      <c r="G32" s="185"/>
      <c r="H32" s="185"/>
      <c r="I32" s="186"/>
    </row>
    <row r="33" spans="5:6" ht="27" customHeight="1" thickBot="1">
      <c r="E33" s="27"/>
      <c r="F33" s="28"/>
    </row>
    <row r="34" spans="1:9" ht="26.25" thickBot="1">
      <c r="A34" s="74" t="s">
        <v>11</v>
      </c>
      <c r="B34" s="180" t="s">
        <v>62</v>
      </c>
      <c r="C34" s="181"/>
      <c r="D34" s="181"/>
      <c r="E34" s="181"/>
      <c r="F34" s="181"/>
      <c r="G34" s="181"/>
      <c r="H34" s="181"/>
      <c r="I34" s="182"/>
    </row>
    <row r="35" spans="1:9" ht="71.25" customHeight="1" thickBot="1">
      <c r="A35" s="75" t="s">
        <v>12</v>
      </c>
      <c r="B35" s="79" t="s">
        <v>45</v>
      </c>
      <c r="C35" s="78" t="s">
        <v>46</v>
      </c>
      <c r="D35" s="17" t="s">
        <v>13</v>
      </c>
      <c r="E35" s="17" t="s">
        <v>14</v>
      </c>
      <c r="F35" s="17" t="s">
        <v>15</v>
      </c>
      <c r="G35" s="17" t="s">
        <v>16</v>
      </c>
      <c r="H35" s="17" t="s">
        <v>17</v>
      </c>
      <c r="I35" s="18" t="s">
        <v>18</v>
      </c>
    </row>
    <row r="36" spans="1:9" ht="12.75">
      <c r="A36" s="3">
        <v>633</v>
      </c>
      <c r="B36" s="3"/>
      <c r="C36" s="81"/>
      <c r="D36" s="4">
        <v>200</v>
      </c>
      <c r="E36" s="5"/>
      <c r="F36" s="122"/>
      <c r="G36" s="6"/>
      <c r="H36" s="7"/>
      <c r="I36" s="8"/>
    </row>
    <row r="37" spans="1:9" ht="12.75">
      <c r="A37" s="19">
        <v>642</v>
      </c>
      <c r="B37" s="89"/>
      <c r="C37" s="82"/>
      <c r="D37" s="20">
        <v>20000</v>
      </c>
      <c r="E37" s="20"/>
      <c r="F37" s="20"/>
      <c r="G37" s="20"/>
      <c r="H37" s="21"/>
      <c r="I37" s="22"/>
    </row>
    <row r="38" spans="1:9" ht="12.75">
      <c r="A38" s="19">
        <v>652</v>
      </c>
      <c r="B38" s="89"/>
      <c r="C38" s="82"/>
      <c r="D38" s="20"/>
      <c r="E38" s="20">
        <v>360000</v>
      </c>
      <c r="F38" s="20"/>
      <c r="G38" s="20"/>
      <c r="H38" s="21">
        <v>5000</v>
      </c>
      <c r="I38" s="22"/>
    </row>
    <row r="39" spans="1:9" ht="12.75">
      <c r="A39" s="19">
        <v>663</v>
      </c>
      <c r="B39" s="90">
        <v>1000</v>
      </c>
      <c r="C39" s="82"/>
      <c r="D39" s="20"/>
      <c r="E39" s="20"/>
      <c r="F39" s="20"/>
      <c r="G39" s="20">
        <v>10000</v>
      </c>
      <c r="H39" s="21"/>
      <c r="I39" s="22"/>
    </row>
    <row r="40" spans="1:9" ht="13.5" thickBot="1">
      <c r="A40" s="19">
        <v>671</v>
      </c>
      <c r="B40" s="91">
        <v>6599010</v>
      </c>
      <c r="C40" s="82">
        <v>161180</v>
      </c>
      <c r="D40" s="20"/>
      <c r="E40" s="20"/>
      <c r="F40" s="20"/>
      <c r="G40" s="20"/>
      <c r="H40" s="21"/>
      <c r="I40" s="22"/>
    </row>
    <row r="41" spans="1:9" s="1" customFormat="1" ht="25.5" customHeight="1" thickBot="1">
      <c r="A41" s="24" t="s">
        <v>65</v>
      </c>
      <c r="B41" s="92">
        <f aca="true" t="shared" si="2" ref="B41:I41">SUM(B36:B40)</f>
        <v>6600010</v>
      </c>
      <c r="C41" s="92">
        <v>1897800</v>
      </c>
      <c r="D41" s="92">
        <f t="shared" si="2"/>
        <v>20200</v>
      </c>
      <c r="E41" s="92">
        <f t="shared" si="2"/>
        <v>360000</v>
      </c>
      <c r="F41" s="92">
        <f t="shared" si="2"/>
        <v>0</v>
      </c>
      <c r="G41" s="92">
        <f t="shared" si="2"/>
        <v>10000</v>
      </c>
      <c r="H41" s="92">
        <f t="shared" si="2"/>
        <v>5000</v>
      </c>
      <c r="I41" s="121">
        <f t="shared" si="2"/>
        <v>0</v>
      </c>
    </row>
    <row r="42" spans="1:9" s="1" customFormat="1" ht="27" customHeight="1" thickBot="1">
      <c r="A42" s="24" t="s">
        <v>66</v>
      </c>
      <c r="B42" s="184">
        <f>B41+C41+D41+E41+F41+G41+H41+I41</f>
        <v>8893010</v>
      </c>
      <c r="C42" s="185"/>
      <c r="D42" s="185"/>
      <c r="E42" s="185"/>
      <c r="F42" s="185"/>
      <c r="G42" s="185"/>
      <c r="H42" s="185"/>
      <c r="I42" s="186"/>
    </row>
    <row r="43" spans="4:6" ht="13.5" customHeight="1">
      <c r="D43" s="29"/>
      <c r="E43" s="27"/>
      <c r="F43" s="30"/>
    </row>
    <row r="44" spans="1:7" ht="29.25" customHeight="1">
      <c r="A44" s="26" t="s">
        <v>67</v>
      </c>
      <c r="D44" s="29"/>
      <c r="E44" s="31"/>
      <c r="F44" s="32"/>
      <c r="G44" s="14" t="s">
        <v>54</v>
      </c>
    </row>
    <row r="45" spans="4:7" ht="29.25" customHeight="1">
      <c r="D45" s="29"/>
      <c r="E45" s="31"/>
      <c r="F45" s="32"/>
      <c r="G45" s="14" t="s">
        <v>78</v>
      </c>
    </row>
    <row r="46" spans="5:6" ht="33" customHeight="1">
      <c r="E46" s="34"/>
      <c r="F46" s="35"/>
    </row>
    <row r="47" spans="1:9" ht="32.25" customHeight="1">
      <c r="A47" s="163" t="s">
        <v>51</v>
      </c>
      <c r="B47" s="163"/>
      <c r="C47" s="163"/>
      <c r="D47" s="163"/>
      <c r="E47" s="163"/>
      <c r="F47" s="163"/>
      <c r="G47" s="163"/>
      <c r="H47" s="163"/>
      <c r="I47" s="163"/>
    </row>
    <row r="48" spans="1:9" ht="28.5" customHeight="1" thickBot="1">
      <c r="A48" s="15"/>
      <c r="B48" s="15"/>
      <c r="C48" s="1"/>
      <c r="D48" s="1"/>
      <c r="E48" s="1"/>
      <c r="F48" s="1"/>
      <c r="G48" s="1"/>
      <c r="H48" s="1"/>
      <c r="I48" s="16" t="s">
        <v>10</v>
      </c>
    </row>
    <row r="49" spans="1:9" ht="23.25" customHeight="1" thickBot="1">
      <c r="A49" s="72" t="s">
        <v>11</v>
      </c>
      <c r="B49" s="180" t="s">
        <v>19</v>
      </c>
      <c r="C49" s="181"/>
      <c r="D49" s="181"/>
      <c r="E49" s="181"/>
      <c r="F49" s="181"/>
      <c r="G49" s="181"/>
      <c r="H49" s="181"/>
      <c r="I49" s="182"/>
    </row>
    <row r="50" spans="1:9" ht="65.25" customHeight="1" thickBot="1">
      <c r="A50" s="73" t="s">
        <v>12</v>
      </c>
      <c r="B50" s="79" t="s">
        <v>45</v>
      </c>
      <c r="C50" s="78" t="s">
        <v>46</v>
      </c>
      <c r="D50" s="17" t="s">
        <v>13</v>
      </c>
      <c r="E50" s="80" t="s">
        <v>14</v>
      </c>
      <c r="F50" s="80" t="s">
        <v>15</v>
      </c>
      <c r="G50" s="80" t="s">
        <v>16</v>
      </c>
      <c r="H50" s="80" t="s">
        <v>17</v>
      </c>
      <c r="I50" s="18" t="s">
        <v>18</v>
      </c>
    </row>
    <row r="51" spans="1:9" ht="13.5" customHeight="1">
      <c r="A51" s="3">
        <v>633</v>
      </c>
      <c r="B51" s="88"/>
      <c r="C51" s="81"/>
      <c r="D51" s="4"/>
      <c r="E51" s="5"/>
      <c r="F51" s="6"/>
      <c r="G51" s="6"/>
      <c r="H51" s="7"/>
      <c r="I51" s="8"/>
    </row>
    <row r="52" spans="1:9" ht="13.5" customHeight="1">
      <c r="A52" s="19">
        <v>642</v>
      </c>
      <c r="B52" s="89"/>
      <c r="C52" s="82"/>
      <c r="D52" s="20"/>
      <c r="E52" s="20"/>
      <c r="F52" s="20"/>
      <c r="G52" s="20"/>
      <c r="H52" s="21"/>
      <c r="I52" s="22"/>
    </row>
    <row r="53" spans="1:9" ht="18.75" customHeight="1">
      <c r="A53" s="19">
        <v>652</v>
      </c>
      <c r="B53" s="89"/>
      <c r="C53" s="82"/>
      <c r="D53" s="20"/>
      <c r="E53" s="20"/>
      <c r="F53" s="20"/>
      <c r="G53" s="20"/>
      <c r="H53" s="21"/>
      <c r="I53" s="22"/>
    </row>
    <row r="54" spans="1:9" ht="13.5" customHeight="1">
      <c r="A54" s="19">
        <v>663</v>
      </c>
      <c r="B54" s="90"/>
      <c r="C54" s="82"/>
      <c r="D54" s="20"/>
      <c r="E54" s="20"/>
      <c r="F54" s="20"/>
      <c r="G54" s="20">
        <v>10000</v>
      </c>
      <c r="H54" s="21"/>
      <c r="I54" s="22"/>
    </row>
    <row r="55" spans="1:9" ht="13.5" customHeight="1">
      <c r="A55" s="19">
        <v>671</v>
      </c>
      <c r="B55" s="91">
        <v>400000</v>
      </c>
      <c r="C55" s="82"/>
      <c r="D55" s="20"/>
      <c r="E55" s="20"/>
      <c r="F55" s="20"/>
      <c r="G55" s="20"/>
      <c r="H55" s="21"/>
      <c r="I55" s="22"/>
    </row>
    <row r="56" spans="1:9" ht="13.5" customHeight="1">
      <c r="A56" s="23"/>
      <c r="B56" s="91"/>
      <c r="C56" s="82"/>
      <c r="D56" s="20"/>
      <c r="E56" s="20"/>
      <c r="F56" s="20"/>
      <c r="G56" s="20"/>
      <c r="H56" s="21"/>
      <c r="I56" s="22"/>
    </row>
    <row r="57" spans="1:9" ht="13.5" customHeight="1" thickBot="1">
      <c r="A57" s="23"/>
      <c r="B57" s="91"/>
      <c r="C57" s="82"/>
      <c r="D57" s="20"/>
      <c r="E57" s="20"/>
      <c r="F57" s="20"/>
      <c r="G57" s="20"/>
      <c r="H57" s="21"/>
      <c r="I57" s="22"/>
    </row>
    <row r="58" spans="1:9" ht="32.25" customHeight="1" thickBot="1">
      <c r="A58" s="24" t="s">
        <v>64</v>
      </c>
      <c r="B58" s="92">
        <f aca="true" t="shared" si="3" ref="B58:I58">SUM(B51:B57)</f>
        <v>400000</v>
      </c>
      <c r="C58" s="92">
        <f t="shared" si="3"/>
        <v>0</v>
      </c>
      <c r="D58" s="92">
        <f t="shared" si="3"/>
        <v>0</v>
      </c>
      <c r="E58" s="92">
        <f t="shared" si="3"/>
        <v>0</v>
      </c>
      <c r="F58" s="92">
        <f t="shared" si="3"/>
        <v>0</v>
      </c>
      <c r="G58" s="92">
        <f t="shared" si="3"/>
        <v>10000</v>
      </c>
      <c r="H58" s="92">
        <f t="shared" si="3"/>
        <v>0</v>
      </c>
      <c r="I58" s="121">
        <f t="shared" si="3"/>
        <v>0</v>
      </c>
    </row>
    <row r="59" spans="1:9" ht="32.25" customHeight="1" thickBot="1">
      <c r="A59" s="24" t="s">
        <v>20</v>
      </c>
      <c r="B59" s="184">
        <f>B58+C58+D58+E58+F58+G58+H58+I58</f>
        <v>410000</v>
      </c>
      <c r="C59" s="185"/>
      <c r="D59" s="185"/>
      <c r="E59" s="185"/>
      <c r="F59" s="185"/>
      <c r="G59" s="185"/>
      <c r="H59" s="185"/>
      <c r="I59" s="186"/>
    </row>
    <row r="60" spans="1:9" ht="32.25" customHeight="1">
      <c r="A60" s="123"/>
      <c r="B60" s="124"/>
      <c r="C60" s="124"/>
      <c r="D60" s="124"/>
      <c r="E60" s="124"/>
      <c r="F60" s="124"/>
      <c r="G60" s="124"/>
      <c r="H60" s="124"/>
      <c r="I60" s="124"/>
    </row>
    <row r="61" spans="1:9" ht="32.25" customHeight="1">
      <c r="A61" s="123"/>
      <c r="B61" s="124"/>
      <c r="C61" s="124"/>
      <c r="D61" s="124"/>
      <c r="E61" s="124"/>
      <c r="F61" s="124"/>
      <c r="G61" s="124"/>
      <c r="H61" s="124"/>
      <c r="I61" s="124"/>
    </row>
    <row r="62" spans="1:9" ht="32.25" customHeight="1">
      <c r="A62" s="123"/>
      <c r="B62" s="124"/>
      <c r="C62" s="124"/>
      <c r="D62" s="124"/>
      <c r="E62" s="124"/>
      <c r="F62" s="124"/>
      <c r="G62" s="124"/>
      <c r="H62" s="124"/>
      <c r="I62" s="124"/>
    </row>
    <row r="63" spans="1:9" ht="32.25" customHeight="1">
      <c r="A63" s="123"/>
      <c r="B63" s="124"/>
      <c r="C63" s="124"/>
      <c r="D63" s="124"/>
      <c r="E63" s="124"/>
      <c r="F63" s="124"/>
      <c r="G63" s="124"/>
      <c r="H63" s="124"/>
      <c r="I63" s="124"/>
    </row>
    <row r="64" spans="1:9" ht="32.25" customHeight="1">
      <c r="A64" s="123"/>
      <c r="B64" s="124"/>
      <c r="C64" s="124"/>
      <c r="D64" s="124"/>
      <c r="E64" s="124"/>
      <c r="F64" s="124"/>
      <c r="G64" s="124"/>
      <c r="H64" s="124"/>
      <c r="I64" s="124"/>
    </row>
    <row r="65" spans="1:9" ht="32.25" customHeight="1">
      <c r="A65" s="123"/>
      <c r="B65" s="124"/>
      <c r="C65" s="124"/>
      <c r="D65" s="124"/>
      <c r="E65" s="124"/>
      <c r="F65" s="124"/>
      <c r="G65" s="124"/>
      <c r="H65" s="124"/>
      <c r="I65" s="124"/>
    </row>
    <row r="66" spans="1:9" ht="32.25" customHeight="1">
      <c r="A66" s="123"/>
      <c r="B66" s="124"/>
      <c r="C66" s="124"/>
      <c r="D66" s="124"/>
      <c r="E66" s="124"/>
      <c r="F66" s="124"/>
      <c r="G66" s="124"/>
      <c r="H66" s="124"/>
      <c r="I66" s="124"/>
    </row>
    <row r="67" spans="1:9" ht="63.75" customHeight="1" thickBot="1">
      <c r="A67" s="12"/>
      <c r="B67" s="187" t="s">
        <v>84</v>
      </c>
      <c r="C67" s="187"/>
      <c r="D67" s="187"/>
      <c r="E67" s="187"/>
      <c r="F67" s="187"/>
      <c r="G67" s="187"/>
      <c r="H67" s="187"/>
      <c r="I67" s="187"/>
    </row>
    <row r="68" spans="1:9" ht="25.5" customHeight="1" thickBot="1">
      <c r="A68" s="74" t="s">
        <v>11</v>
      </c>
      <c r="B68" s="180" t="s">
        <v>21</v>
      </c>
      <c r="C68" s="181"/>
      <c r="D68" s="181"/>
      <c r="E68" s="181"/>
      <c r="F68" s="181"/>
      <c r="G68" s="181"/>
      <c r="H68" s="181"/>
      <c r="I68" s="182"/>
    </row>
    <row r="69" spans="1:9" ht="63" customHeight="1" thickBot="1">
      <c r="A69" s="75" t="s">
        <v>12</v>
      </c>
      <c r="B69" s="79" t="s">
        <v>45</v>
      </c>
      <c r="C69" s="78" t="s">
        <v>46</v>
      </c>
      <c r="D69" s="17" t="s">
        <v>13</v>
      </c>
      <c r="E69" s="17" t="s">
        <v>14</v>
      </c>
      <c r="F69" s="17" t="s">
        <v>15</v>
      </c>
      <c r="G69" s="17" t="s">
        <v>16</v>
      </c>
      <c r="H69" s="17" t="s">
        <v>17</v>
      </c>
      <c r="I69" s="18" t="s">
        <v>18</v>
      </c>
    </row>
    <row r="70" spans="1:9" ht="13.5" customHeight="1">
      <c r="A70" s="3">
        <v>633</v>
      </c>
      <c r="B70" s="88"/>
      <c r="C70" s="81"/>
      <c r="D70" s="4"/>
      <c r="E70" s="5"/>
      <c r="F70" s="6"/>
      <c r="G70" s="6"/>
      <c r="H70" s="7"/>
      <c r="I70" s="8"/>
    </row>
    <row r="71" spans="1:9" ht="13.5" customHeight="1">
      <c r="A71" s="19">
        <v>642</v>
      </c>
      <c r="B71" s="89"/>
      <c r="C71" s="82"/>
      <c r="D71" s="20"/>
      <c r="E71" s="20"/>
      <c r="F71" s="20"/>
      <c r="G71" s="20"/>
      <c r="H71" s="21"/>
      <c r="I71" s="22"/>
    </row>
    <row r="72" spans="1:9" ht="13.5" customHeight="1">
      <c r="A72" s="19">
        <v>652</v>
      </c>
      <c r="B72" s="89"/>
      <c r="C72" s="82"/>
      <c r="D72" s="20"/>
      <c r="E72" s="20"/>
      <c r="F72" s="20"/>
      <c r="G72" s="20"/>
      <c r="H72" s="21"/>
      <c r="I72" s="22"/>
    </row>
    <row r="73" spans="1:9" ht="13.5" customHeight="1">
      <c r="A73" s="19">
        <v>663</v>
      </c>
      <c r="B73" s="90"/>
      <c r="C73" s="82"/>
      <c r="D73" s="20"/>
      <c r="E73" s="20"/>
      <c r="F73" s="20"/>
      <c r="G73" s="20">
        <v>10000</v>
      </c>
      <c r="H73" s="21"/>
      <c r="I73" s="22"/>
    </row>
    <row r="74" spans="1:9" ht="13.5" customHeight="1" thickBot="1">
      <c r="A74" s="19">
        <v>671</v>
      </c>
      <c r="B74" s="91">
        <v>415000</v>
      </c>
      <c r="C74" s="82"/>
      <c r="D74" s="20"/>
      <c r="E74" s="20"/>
      <c r="F74" s="20"/>
      <c r="G74" s="20"/>
      <c r="H74" s="21"/>
      <c r="I74" s="22"/>
    </row>
    <row r="75" spans="1:9" ht="27" customHeight="1" thickBot="1">
      <c r="A75" s="24" t="s">
        <v>64</v>
      </c>
      <c r="B75" s="92">
        <f>SUM(B73:B74)</f>
        <v>415000</v>
      </c>
      <c r="C75" s="92">
        <f aca="true" t="shared" si="4" ref="C75:I75">SUM(C70:C74)</f>
        <v>0</v>
      </c>
      <c r="D75" s="92">
        <f t="shared" si="4"/>
        <v>0</v>
      </c>
      <c r="E75" s="92">
        <f t="shared" si="4"/>
        <v>0</v>
      </c>
      <c r="F75" s="92">
        <f t="shared" si="4"/>
        <v>0</v>
      </c>
      <c r="G75" s="92">
        <f t="shared" si="4"/>
        <v>10000</v>
      </c>
      <c r="H75" s="92">
        <f t="shared" si="4"/>
        <v>0</v>
      </c>
      <c r="I75" s="121">
        <f t="shared" si="4"/>
        <v>0</v>
      </c>
    </row>
    <row r="76" spans="1:9" ht="30" customHeight="1" thickBot="1">
      <c r="A76" s="24" t="s">
        <v>22</v>
      </c>
      <c r="B76" s="184">
        <f>B75+C75+D75+E75+F75+G75+H75+I75</f>
        <v>425000</v>
      </c>
      <c r="C76" s="185"/>
      <c r="D76" s="185"/>
      <c r="E76" s="185"/>
      <c r="F76" s="185"/>
      <c r="G76" s="185"/>
      <c r="H76" s="185"/>
      <c r="I76" s="186"/>
    </row>
    <row r="77" spans="5:6" ht="13.5" thickBot="1">
      <c r="E77" s="27"/>
      <c r="F77" s="28"/>
    </row>
    <row r="78" spans="1:9" ht="34.5" customHeight="1" thickBot="1">
      <c r="A78" s="74" t="s">
        <v>11</v>
      </c>
      <c r="B78" s="180" t="s">
        <v>62</v>
      </c>
      <c r="C78" s="181"/>
      <c r="D78" s="181"/>
      <c r="E78" s="181"/>
      <c r="F78" s="181"/>
      <c r="G78" s="181"/>
      <c r="H78" s="181"/>
      <c r="I78" s="182"/>
    </row>
    <row r="79" spans="1:9" ht="60.75" customHeight="1" thickBot="1">
      <c r="A79" s="75" t="s">
        <v>12</v>
      </c>
      <c r="B79" s="79" t="s">
        <v>45</v>
      </c>
      <c r="C79" s="78" t="s">
        <v>46</v>
      </c>
      <c r="D79" s="17" t="s">
        <v>13</v>
      </c>
      <c r="E79" s="17" t="s">
        <v>14</v>
      </c>
      <c r="F79" s="17" t="s">
        <v>15</v>
      </c>
      <c r="G79" s="17" t="s">
        <v>16</v>
      </c>
      <c r="H79" s="17" t="s">
        <v>17</v>
      </c>
      <c r="I79" s="18" t="s">
        <v>18</v>
      </c>
    </row>
    <row r="80" spans="1:9" ht="12.75">
      <c r="A80" s="3">
        <v>633</v>
      </c>
      <c r="B80" s="3"/>
      <c r="C80" s="81"/>
      <c r="D80" s="4"/>
      <c r="E80" s="5"/>
      <c r="F80" s="6"/>
      <c r="G80" s="6"/>
      <c r="H80" s="7"/>
      <c r="I80" s="8"/>
    </row>
    <row r="81" spans="1:9" ht="12.75">
      <c r="A81" s="19">
        <v>642</v>
      </c>
      <c r="B81" s="89"/>
      <c r="C81" s="82"/>
      <c r="D81" s="20"/>
      <c r="E81" s="20"/>
      <c r="F81" s="20"/>
      <c r="G81" s="20"/>
      <c r="H81" s="21"/>
      <c r="I81" s="22"/>
    </row>
    <row r="82" spans="1:9" ht="12.75">
      <c r="A82" s="19">
        <v>652</v>
      </c>
      <c r="B82" s="89"/>
      <c r="C82" s="82"/>
      <c r="D82" s="20"/>
      <c r="E82" s="20"/>
      <c r="F82" s="20"/>
      <c r="G82" s="20"/>
      <c r="H82" s="21"/>
      <c r="I82" s="22"/>
    </row>
    <row r="83" spans="1:9" ht="12.75">
      <c r="A83" s="19">
        <v>663</v>
      </c>
      <c r="B83" s="90"/>
      <c r="C83" s="82"/>
      <c r="D83" s="20"/>
      <c r="E83" s="20"/>
      <c r="F83" s="20"/>
      <c r="G83" s="20">
        <v>10000</v>
      </c>
      <c r="H83" s="21"/>
      <c r="I83" s="22"/>
    </row>
    <row r="84" spans="1:9" ht="13.5" thickBot="1">
      <c r="A84" s="19">
        <v>671</v>
      </c>
      <c r="B84" s="91">
        <v>415000</v>
      </c>
      <c r="C84" s="82"/>
      <c r="D84" s="20"/>
      <c r="E84" s="20"/>
      <c r="F84" s="20"/>
      <c r="G84" s="20"/>
      <c r="H84" s="21"/>
      <c r="I84" s="22"/>
    </row>
    <row r="85" spans="1:9" ht="26.25" thickBot="1">
      <c r="A85" s="24" t="s">
        <v>64</v>
      </c>
      <c r="B85" s="92">
        <f aca="true" t="shared" si="5" ref="B85:I85">SUM(B80:B84)</f>
        <v>415000</v>
      </c>
      <c r="C85" s="92">
        <f t="shared" si="5"/>
        <v>0</v>
      </c>
      <c r="D85" s="92">
        <f t="shared" si="5"/>
        <v>0</v>
      </c>
      <c r="E85" s="92">
        <f t="shared" si="5"/>
        <v>0</v>
      </c>
      <c r="F85" s="92">
        <f t="shared" si="5"/>
        <v>0</v>
      </c>
      <c r="G85" s="92">
        <f t="shared" si="5"/>
        <v>10000</v>
      </c>
      <c r="H85" s="92">
        <f t="shared" si="5"/>
        <v>0</v>
      </c>
      <c r="I85" s="121">
        <f t="shared" si="5"/>
        <v>0</v>
      </c>
    </row>
    <row r="86" spans="1:9" ht="29.25" customHeight="1" thickBot="1">
      <c r="A86" s="24" t="s">
        <v>66</v>
      </c>
      <c r="B86" s="184">
        <f>B85+C85+D85+E85+F85+G85+H85+I85</f>
        <v>425000</v>
      </c>
      <c r="C86" s="185"/>
      <c r="D86" s="185"/>
      <c r="E86" s="185"/>
      <c r="F86" s="185"/>
      <c r="G86" s="185"/>
      <c r="H86" s="185"/>
      <c r="I86" s="186"/>
    </row>
    <row r="87" spans="5:6" ht="12.75">
      <c r="E87" s="27"/>
      <c r="F87" s="28"/>
    </row>
    <row r="88" spans="1:7" ht="12.75">
      <c r="A88" s="26" t="s">
        <v>77</v>
      </c>
      <c r="E88" s="27"/>
      <c r="F88" s="28"/>
      <c r="G88" s="9" t="s">
        <v>52</v>
      </c>
    </row>
    <row r="89" spans="5:7" ht="12.75">
      <c r="E89" s="27"/>
      <c r="F89" s="28"/>
      <c r="G89" s="9" t="s">
        <v>53</v>
      </c>
    </row>
    <row r="90" spans="5:6" ht="12.75">
      <c r="E90" s="27"/>
      <c r="F90" s="28"/>
    </row>
    <row r="91" spans="5:6" ht="12.75">
      <c r="E91" s="27"/>
      <c r="F91" s="28"/>
    </row>
    <row r="92" spans="5:7" ht="14.25" customHeight="1">
      <c r="E92" s="27"/>
      <c r="F92" s="28"/>
      <c r="G92" s="9" t="s">
        <v>78</v>
      </c>
    </row>
    <row r="93" spans="5:6" ht="12.75">
      <c r="E93" s="27"/>
      <c r="F93" s="28"/>
    </row>
    <row r="94" spans="4:6" ht="12.75">
      <c r="D94" s="29"/>
      <c r="E94" s="27"/>
      <c r="F94" s="30"/>
    </row>
    <row r="95" spans="5:6" ht="12.75">
      <c r="E95" s="46"/>
      <c r="F95" s="47"/>
    </row>
    <row r="96" spans="5:6" ht="12.75">
      <c r="E96" s="27"/>
      <c r="F96" s="28"/>
    </row>
    <row r="97" spans="5:6" ht="12.75">
      <c r="E97" s="41"/>
      <c r="F97" s="42"/>
    </row>
    <row r="98" spans="5:6" ht="12.75">
      <c r="E98" s="41"/>
      <c r="F98" s="42"/>
    </row>
    <row r="99" spans="5:6" ht="12.75">
      <c r="E99" s="27"/>
      <c r="F99" s="28"/>
    </row>
    <row r="100" spans="5:6" ht="12.75">
      <c r="E100" s="34"/>
      <c r="F100" s="32"/>
    </row>
    <row r="101" spans="5:6" ht="12.75">
      <c r="E101" s="27"/>
      <c r="F101" s="28"/>
    </row>
    <row r="102" spans="5:6" ht="12.75">
      <c r="E102" s="27"/>
      <c r="F102" s="28"/>
    </row>
    <row r="103" spans="5:6" ht="12.75">
      <c r="E103" s="34"/>
      <c r="F103" s="32"/>
    </row>
    <row r="104" spans="5:6" ht="12.75">
      <c r="E104" s="27"/>
      <c r="F104" s="28"/>
    </row>
    <row r="105" spans="5:6" ht="12.75">
      <c r="E105" s="41"/>
      <c r="F105" s="42"/>
    </row>
    <row r="106" spans="5:6" ht="12.75">
      <c r="E106" s="34"/>
      <c r="F106" s="47"/>
    </row>
    <row r="107" spans="5:6" ht="12.75">
      <c r="E107" s="33"/>
      <c r="F107" s="42"/>
    </row>
    <row r="108" spans="5:6" ht="12.75">
      <c r="E108" s="34"/>
      <c r="F108" s="32"/>
    </row>
    <row r="109" spans="5:6" ht="12.75">
      <c r="E109" s="27"/>
      <c r="F109" s="28"/>
    </row>
    <row r="110" spans="4:6" ht="12.75">
      <c r="D110" s="29"/>
      <c r="E110" s="27"/>
      <c r="F110" s="30"/>
    </row>
    <row r="111" spans="5:6" ht="12.75">
      <c r="E111" s="33"/>
      <c r="F111" s="32"/>
    </row>
    <row r="112" spans="5:6" ht="12.75">
      <c r="E112" s="33"/>
      <c r="F112" s="42"/>
    </row>
    <row r="113" spans="4:6" ht="12.75">
      <c r="D113" s="29"/>
      <c r="E113" s="33"/>
      <c r="F113" s="48"/>
    </row>
    <row r="114" spans="4:6" ht="12.75">
      <c r="D114" s="29"/>
      <c r="E114" s="34"/>
      <c r="F114" s="35"/>
    </row>
    <row r="115" spans="5:6" ht="12.75">
      <c r="E115" s="27"/>
      <c r="F115" s="28"/>
    </row>
    <row r="116" spans="5:6" ht="12.75">
      <c r="E116" s="46"/>
      <c r="F116" s="49"/>
    </row>
    <row r="117" spans="5:6" ht="11.25" customHeight="1">
      <c r="E117" s="41"/>
      <c r="F117" s="42"/>
    </row>
    <row r="118" spans="3:6" ht="24" customHeight="1">
      <c r="C118" s="29"/>
      <c r="E118" s="41"/>
      <c r="F118" s="50"/>
    </row>
    <row r="119" spans="4:6" ht="15" customHeight="1">
      <c r="D119" s="29"/>
      <c r="E119" s="41"/>
      <c r="F119" s="50"/>
    </row>
    <row r="120" spans="5:6" ht="11.25" customHeight="1">
      <c r="E120" s="46"/>
      <c r="F120" s="47"/>
    </row>
    <row r="121" spans="5:6" ht="12.75">
      <c r="E121" s="41"/>
      <c r="F121" s="42"/>
    </row>
    <row r="122" spans="3:6" ht="13.5" customHeight="1">
      <c r="C122" s="29"/>
      <c r="E122" s="41"/>
      <c r="F122" s="51"/>
    </row>
    <row r="123" spans="4:6" ht="12.75" customHeight="1">
      <c r="D123" s="29"/>
      <c r="E123" s="41"/>
      <c r="F123" s="30"/>
    </row>
    <row r="124" spans="4:6" ht="12.75" customHeight="1">
      <c r="D124" s="29"/>
      <c r="E124" s="34"/>
      <c r="F124" s="35"/>
    </row>
    <row r="125" spans="5:6" ht="12.75">
      <c r="E125" s="27"/>
      <c r="F125" s="28"/>
    </row>
    <row r="126" spans="4:6" ht="12.75">
      <c r="D126" s="29"/>
      <c r="E126" s="27"/>
      <c r="F126" s="48"/>
    </row>
    <row r="127" spans="5:6" ht="12.75">
      <c r="E127" s="46"/>
      <c r="F127" s="47"/>
    </row>
    <row r="128" spans="5:6" ht="12.75">
      <c r="E128" s="41"/>
      <c r="F128" s="42"/>
    </row>
    <row r="129" spans="5:6" ht="12.75">
      <c r="E129" s="27"/>
      <c r="F129" s="28"/>
    </row>
    <row r="130" spans="1:6" ht="19.5" customHeight="1">
      <c r="A130" s="52"/>
      <c r="B130" s="52"/>
      <c r="C130" s="12"/>
      <c r="D130" s="12"/>
      <c r="E130" s="12"/>
      <c r="F130" s="38"/>
    </row>
    <row r="131" spans="1:6" ht="15" customHeight="1">
      <c r="A131" s="29"/>
      <c r="B131" s="29"/>
      <c r="E131" s="40"/>
      <c r="F131" s="38"/>
    </row>
    <row r="132" spans="1:6" ht="12.75">
      <c r="A132" s="29"/>
      <c r="B132" s="29"/>
      <c r="C132" s="29"/>
      <c r="E132" s="40"/>
      <c r="F132" s="30"/>
    </row>
    <row r="133" spans="4:6" ht="12.75">
      <c r="D133" s="29"/>
      <c r="E133" s="27"/>
      <c r="F133" s="38"/>
    </row>
    <row r="134" spans="5:6" ht="12.75">
      <c r="E134" s="31"/>
      <c r="F134" s="32"/>
    </row>
    <row r="135" spans="3:6" ht="12.75">
      <c r="C135" s="29"/>
      <c r="E135" s="27"/>
      <c r="F135" s="30"/>
    </row>
    <row r="136" spans="4:6" ht="12.75">
      <c r="D136" s="29"/>
      <c r="E136" s="27"/>
      <c r="F136" s="30"/>
    </row>
    <row r="137" spans="5:6" ht="12.75">
      <c r="E137" s="34"/>
      <c r="F137" s="35"/>
    </row>
    <row r="138" spans="4:6" ht="22.5" customHeight="1">
      <c r="D138" s="29"/>
      <c r="E138" s="27"/>
      <c r="F138" s="36"/>
    </row>
    <row r="139" spans="5:6" ht="12.75">
      <c r="E139" s="27"/>
      <c r="F139" s="35"/>
    </row>
    <row r="140" spans="3:6" ht="12.75">
      <c r="C140" s="29"/>
      <c r="E140" s="33"/>
      <c r="F140" s="38"/>
    </row>
    <row r="141" spans="4:6" ht="12.75">
      <c r="D141" s="29"/>
      <c r="E141" s="33"/>
      <c r="F141" s="39"/>
    </row>
    <row r="142" spans="5:6" ht="12.75">
      <c r="E142" s="34"/>
      <c r="F142" s="32"/>
    </row>
    <row r="143" spans="1:6" ht="13.5" customHeight="1">
      <c r="A143" s="29"/>
      <c r="B143" s="29"/>
      <c r="E143" s="40"/>
      <c r="F143" s="38"/>
    </row>
    <row r="144" spans="3:6" ht="13.5" customHeight="1">
      <c r="C144" s="29"/>
      <c r="E144" s="27"/>
      <c r="F144" s="38"/>
    </row>
    <row r="145" spans="4:6" ht="13.5" customHeight="1">
      <c r="D145" s="29"/>
      <c r="E145" s="27"/>
      <c r="F145" s="30"/>
    </row>
    <row r="146" spans="4:6" ht="12.75">
      <c r="D146" s="29"/>
      <c r="E146" s="34"/>
      <c r="F146" s="32"/>
    </row>
    <row r="147" spans="4:6" ht="12.75">
      <c r="D147" s="29"/>
      <c r="E147" s="27"/>
      <c r="F147" s="30"/>
    </row>
    <row r="148" spans="5:6" ht="12.75">
      <c r="E148" s="46"/>
      <c r="F148" s="47"/>
    </row>
    <row r="149" spans="4:6" ht="12.75">
      <c r="D149" s="29"/>
      <c r="E149" s="33"/>
      <c r="F149" s="48"/>
    </row>
    <row r="150" spans="4:6" ht="12.75">
      <c r="D150" s="29"/>
      <c r="E150" s="34"/>
      <c r="F150" s="35"/>
    </row>
    <row r="151" spans="5:6" ht="12.75">
      <c r="E151" s="46"/>
      <c r="F151" s="53"/>
    </row>
    <row r="152" spans="3:6" ht="12.75">
      <c r="C152" s="29"/>
      <c r="E152" s="41"/>
      <c r="F152" s="51"/>
    </row>
    <row r="153" spans="4:6" ht="12.75">
      <c r="D153" s="29"/>
      <c r="E153" s="41"/>
      <c r="F153" s="30"/>
    </row>
    <row r="154" spans="4:6" ht="12.75">
      <c r="D154" s="29"/>
      <c r="E154" s="34"/>
      <c r="F154" s="35"/>
    </row>
    <row r="155" spans="4:6" ht="12.75">
      <c r="D155" s="29"/>
      <c r="E155" s="34"/>
      <c r="F155" s="35"/>
    </row>
    <row r="156" spans="5:6" ht="12.75">
      <c r="E156" s="27"/>
      <c r="F156" s="28"/>
    </row>
    <row r="157" spans="1:6" s="54" customFormat="1" ht="18" customHeight="1">
      <c r="A157" s="183"/>
      <c r="B157" s="183"/>
      <c r="C157" s="183"/>
      <c r="D157" s="183"/>
      <c r="E157" s="183"/>
      <c r="F157" s="183"/>
    </row>
    <row r="158" spans="1:6" ht="28.5" customHeight="1">
      <c r="A158" s="43"/>
      <c r="B158" s="43"/>
      <c r="C158" s="43"/>
      <c r="D158" s="43"/>
      <c r="E158" s="44"/>
      <c r="F158" s="45"/>
    </row>
    <row r="160" spans="1:6" ht="15.75">
      <c r="A160" s="56"/>
      <c r="B160" s="56"/>
      <c r="C160" s="29"/>
      <c r="D160" s="29"/>
      <c r="E160" s="57"/>
      <c r="F160" s="11"/>
    </row>
    <row r="161" spans="1:6" ht="12.75">
      <c r="A161" s="29"/>
      <c r="B161" s="29"/>
      <c r="C161" s="29"/>
      <c r="D161" s="29"/>
      <c r="E161" s="57"/>
      <c r="F161" s="11"/>
    </row>
    <row r="162" spans="1:6" ht="17.25" customHeight="1">
      <c r="A162" s="29"/>
      <c r="B162" s="29"/>
      <c r="C162" s="29"/>
      <c r="D162" s="29"/>
      <c r="E162" s="57"/>
      <c r="F162" s="11"/>
    </row>
    <row r="163" spans="1:6" ht="13.5" customHeight="1">
      <c r="A163" s="29"/>
      <c r="B163" s="29"/>
      <c r="C163" s="29"/>
      <c r="D163" s="29"/>
      <c r="E163" s="57"/>
      <c r="F163" s="11"/>
    </row>
    <row r="164" spans="1:6" ht="12.75">
      <c r="A164" s="29"/>
      <c r="B164" s="29"/>
      <c r="C164" s="29"/>
      <c r="D164" s="29"/>
      <c r="E164" s="57"/>
      <c r="F164" s="11"/>
    </row>
    <row r="165" spans="1:4" ht="12.75">
      <c r="A165" s="29"/>
      <c r="B165" s="29"/>
      <c r="C165" s="29"/>
      <c r="D165" s="29"/>
    </row>
    <row r="166" spans="1:6" ht="12.75">
      <c r="A166" s="29"/>
      <c r="B166" s="29"/>
      <c r="C166" s="29"/>
      <c r="D166" s="29"/>
      <c r="E166" s="57"/>
      <c r="F166" s="11"/>
    </row>
    <row r="167" spans="1:6" ht="12.75">
      <c r="A167" s="29"/>
      <c r="B167" s="29"/>
      <c r="C167" s="29"/>
      <c r="D167" s="29"/>
      <c r="E167" s="57"/>
      <c r="F167" s="58"/>
    </row>
    <row r="168" spans="1:6" ht="12.75">
      <c r="A168" s="29"/>
      <c r="B168" s="29"/>
      <c r="C168" s="29"/>
      <c r="D168" s="29"/>
      <c r="E168" s="57"/>
      <c r="F168" s="11"/>
    </row>
    <row r="169" spans="1:6" ht="22.5" customHeight="1">
      <c r="A169" s="29"/>
      <c r="B169" s="29"/>
      <c r="C169" s="29"/>
      <c r="D169" s="29"/>
      <c r="E169" s="57"/>
      <c r="F169" s="36"/>
    </row>
    <row r="170" spans="5:6" ht="22.5" customHeight="1">
      <c r="E170" s="34"/>
      <c r="F170" s="37"/>
    </row>
  </sheetData>
  <sheetProtection/>
  <mergeCells count="18">
    <mergeCell ref="B67:I67"/>
    <mergeCell ref="A5:I5"/>
    <mergeCell ref="B19:I19"/>
    <mergeCell ref="B24:I24"/>
    <mergeCell ref="B32:I32"/>
    <mergeCell ref="B34:I34"/>
    <mergeCell ref="B42:I42"/>
    <mergeCell ref="B10:I10"/>
    <mergeCell ref="B49:I49"/>
    <mergeCell ref="A47:I47"/>
    <mergeCell ref="B22:H22"/>
    <mergeCell ref="B7:H7"/>
    <mergeCell ref="A157:F157"/>
    <mergeCell ref="B59:I59"/>
    <mergeCell ref="B68:I68"/>
    <mergeCell ref="B76:I76"/>
    <mergeCell ref="B78:I78"/>
    <mergeCell ref="B86:I86"/>
  </mergeCells>
  <printOptions horizontalCentered="1"/>
  <pageMargins left="0.1968503937007874" right="0.1968503937007874" top="0.2362204724409449" bottom="0.1968503937007874" header="0.5118110236220472" footer="0.5118110236220472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2" max="8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91"/>
  <sheetViews>
    <sheetView zoomScalePageLayoutView="0" workbookViewId="0" topLeftCell="A10">
      <selection activeCell="M9" sqref="M9"/>
    </sheetView>
  </sheetViews>
  <sheetFormatPr defaultColWidth="11.421875" defaultRowHeight="12.75"/>
  <cols>
    <col min="1" max="1" width="8.28125" style="68" customWidth="1"/>
    <col min="2" max="2" width="36.57421875" style="70" customWidth="1"/>
    <col min="3" max="3" width="12.57421875" style="2" customWidth="1"/>
    <col min="4" max="4" width="12.140625" style="2" customWidth="1"/>
    <col min="5" max="5" width="11.421875" style="2" bestFit="1" customWidth="1"/>
    <col min="6" max="6" width="10.00390625" style="2" customWidth="1"/>
    <col min="7" max="7" width="11.8515625" style="2" customWidth="1"/>
    <col min="8" max="8" width="8.421875" style="2" customWidth="1"/>
    <col min="9" max="9" width="9.140625" style="2" bestFit="1" customWidth="1"/>
    <col min="10" max="10" width="14.28125" style="2" customWidth="1"/>
    <col min="11" max="12" width="12.28125" style="2" bestFit="1" customWidth="1"/>
    <col min="13" max="16384" width="11.421875" style="9" customWidth="1"/>
  </cols>
  <sheetData>
    <row r="2" spans="1:4" ht="19.5" customHeight="1">
      <c r="A2" s="194" t="s">
        <v>70</v>
      </c>
      <c r="B2" s="194"/>
      <c r="C2" s="194"/>
      <c r="D2" s="194"/>
    </row>
    <row r="3" spans="1:12" ht="35.25" customHeight="1">
      <c r="A3" s="191" t="s">
        <v>85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</row>
    <row r="4" spans="1:12" s="11" customFormat="1" ht="67.5">
      <c r="A4" s="120" t="s">
        <v>23</v>
      </c>
      <c r="B4" s="10" t="s">
        <v>24</v>
      </c>
      <c r="C4" s="10" t="s">
        <v>68</v>
      </c>
      <c r="D4" s="71" t="s">
        <v>45</v>
      </c>
      <c r="E4" s="71" t="s">
        <v>46</v>
      </c>
      <c r="F4" s="71" t="s">
        <v>13</v>
      </c>
      <c r="G4" s="71" t="s">
        <v>14</v>
      </c>
      <c r="H4" s="71" t="s">
        <v>49</v>
      </c>
      <c r="I4" s="71" t="s">
        <v>25</v>
      </c>
      <c r="J4" s="71" t="s">
        <v>17</v>
      </c>
      <c r="K4" s="10" t="s">
        <v>40</v>
      </c>
      <c r="L4" s="10" t="s">
        <v>69</v>
      </c>
    </row>
    <row r="5" spans="1:12" s="11" customFormat="1" ht="29.25" customHeight="1">
      <c r="A5" s="104"/>
      <c r="B5" s="105" t="s">
        <v>47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11" customFormat="1" ht="30.75" customHeight="1">
      <c r="A6" s="110" t="s">
        <v>44</v>
      </c>
      <c r="B6" s="108" t="s">
        <v>55</v>
      </c>
      <c r="C6" s="109">
        <f>SUM(C7+C20)</f>
        <v>8742632</v>
      </c>
      <c r="D6" s="109">
        <f aca="true" t="shared" si="0" ref="D6:L6">SUM(D7+D20)</f>
        <v>6490243</v>
      </c>
      <c r="E6" s="109">
        <f t="shared" si="0"/>
        <v>1856189</v>
      </c>
      <c r="F6" s="109">
        <f t="shared" si="0"/>
        <v>20200</v>
      </c>
      <c r="G6" s="109">
        <f t="shared" si="0"/>
        <v>360000</v>
      </c>
      <c r="H6" s="109">
        <f t="shared" si="0"/>
        <v>1000</v>
      </c>
      <c r="I6" s="109">
        <f t="shared" si="0"/>
        <v>10000</v>
      </c>
      <c r="J6" s="109">
        <f t="shared" si="0"/>
        <v>5000</v>
      </c>
      <c r="K6" s="109">
        <f t="shared" si="0"/>
        <v>8438955</v>
      </c>
      <c r="L6" s="109">
        <f t="shared" si="0"/>
        <v>8607010</v>
      </c>
    </row>
    <row r="7" spans="1:12" s="11" customFormat="1" ht="30.75" customHeight="1">
      <c r="A7" s="104">
        <v>3</v>
      </c>
      <c r="B7" s="108" t="s">
        <v>26</v>
      </c>
      <c r="C7" s="109">
        <f aca="true" t="shared" si="1" ref="C7:L7">SUM(C8+C12+C18)</f>
        <v>8437632</v>
      </c>
      <c r="D7" s="109">
        <f t="shared" si="1"/>
        <v>6490243</v>
      </c>
      <c r="E7" s="109">
        <f t="shared" si="1"/>
        <v>1566189</v>
      </c>
      <c r="F7" s="109">
        <f t="shared" si="1"/>
        <v>15200</v>
      </c>
      <c r="G7" s="109">
        <f t="shared" si="1"/>
        <v>360000</v>
      </c>
      <c r="H7" s="109">
        <f t="shared" si="1"/>
        <v>1000</v>
      </c>
      <c r="I7" s="109">
        <f t="shared" si="1"/>
        <v>0</v>
      </c>
      <c r="J7" s="109">
        <f t="shared" si="1"/>
        <v>5000</v>
      </c>
      <c r="K7" s="109">
        <f t="shared" si="1"/>
        <v>8401955</v>
      </c>
      <c r="L7" s="109">
        <f t="shared" si="1"/>
        <v>8550010</v>
      </c>
    </row>
    <row r="8" spans="1:12" s="11" customFormat="1" ht="21.75" customHeight="1">
      <c r="A8" s="104">
        <v>31</v>
      </c>
      <c r="B8" s="108" t="s">
        <v>27</v>
      </c>
      <c r="C8" s="109">
        <f>SUM(C9:C11)</f>
        <v>6363112</v>
      </c>
      <c r="D8" s="109">
        <f aca="true" t="shared" si="2" ref="D8:J8">SUM(D9:D11)</f>
        <v>6290243</v>
      </c>
      <c r="E8" s="109">
        <f t="shared" si="2"/>
        <v>72869</v>
      </c>
      <c r="F8" s="109">
        <f t="shared" si="2"/>
        <v>0</v>
      </c>
      <c r="G8" s="109">
        <f t="shared" si="2"/>
        <v>0</v>
      </c>
      <c r="H8" s="109">
        <f t="shared" si="2"/>
        <v>0</v>
      </c>
      <c r="I8" s="109">
        <f t="shared" si="2"/>
        <v>0</v>
      </c>
      <c r="J8" s="109">
        <f t="shared" si="2"/>
        <v>0</v>
      </c>
      <c r="K8" s="109">
        <v>6307955</v>
      </c>
      <c r="L8" s="109">
        <v>6399010</v>
      </c>
    </row>
    <row r="9" spans="1:12" ht="12.75">
      <c r="A9" s="111">
        <v>311</v>
      </c>
      <c r="B9" s="106" t="s">
        <v>28</v>
      </c>
      <c r="C9" s="107">
        <v>5384400</v>
      </c>
      <c r="D9" s="107">
        <v>5319900</v>
      </c>
      <c r="E9" s="107">
        <v>64500</v>
      </c>
      <c r="F9" s="107"/>
      <c r="G9" s="107"/>
      <c r="H9" s="107"/>
      <c r="I9" s="107"/>
      <c r="J9" s="107"/>
      <c r="K9" s="107"/>
      <c r="L9" s="103"/>
    </row>
    <row r="10" spans="1:12" ht="12.75">
      <c r="A10" s="111">
        <v>312</v>
      </c>
      <c r="B10" s="106" t="s">
        <v>29</v>
      </c>
      <c r="C10" s="107">
        <v>50000</v>
      </c>
      <c r="D10" s="107">
        <v>50000</v>
      </c>
      <c r="E10" s="107"/>
      <c r="F10" s="107"/>
      <c r="G10" s="107"/>
      <c r="H10" s="107"/>
      <c r="I10" s="107"/>
      <c r="J10" s="107"/>
      <c r="K10" s="107"/>
      <c r="L10" s="103"/>
    </row>
    <row r="11" spans="1:12" ht="12.75">
      <c r="A11" s="111">
        <v>313</v>
      </c>
      <c r="B11" s="106" t="s">
        <v>30</v>
      </c>
      <c r="C11" s="107">
        <v>928712</v>
      </c>
      <c r="D11" s="107">
        <v>920343</v>
      </c>
      <c r="E11" s="107">
        <v>8369</v>
      </c>
      <c r="F11" s="107"/>
      <c r="G11" s="107"/>
      <c r="H11" s="107"/>
      <c r="I11" s="107"/>
      <c r="J11" s="107"/>
      <c r="K11" s="107"/>
      <c r="L11" s="103"/>
    </row>
    <row r="12" spans="1:12" s="11" customFormat="1" ht="24" customHeight="1">
      <c r="A12" s="104">
        <v>32</v>
      </c>
      <c r="B12" s="108" t="s">
        <v>31</v>
      </c>
      <c r="C12" s="109">
        <f>SUM(C13:C17)</f>
        <v>2062320</v>
      </c>
      <c r="D12" s="109">
        <f aca="true" t="shared" si="3" ref="D12:J12">SUM(D13:D17)</f>
        <v>200000</v>
      </c>
      <c r="E12" s="109">
        <f t="shared" si="3"/>
        <v>1481320</v>
      </c>
      <c r="F12" s="109">
        <f t="shared" si="3"/>
        <v>15000</v>
      </c>
      <c r="G12" s="109">
        <f t="shared" si="3"/>
        <v>360000</v>
      </c>
      <c r="H12" s="109">
        <f t="shared" si="3"/>
        <v>1000</v>
      </c>
      <c r="I12" s="109">
        <f t="shared" si="3"/>
        <v>0</v>
      </c>
      <c r="J12" s="109">
        <f t="shared" si="3"/>
        <v>5000</v>
      </c>
      <c r="K12" s="109">
        <v>2085000</v>
      </c>
      <c r="L12" s="109">
        <v>2142000</v>
      </c>
    </row>
    <row r="13" spans="1:12" s="11" customFormat="1" ht="18.75" customHeight="1">
      <c r="A13" s="111">
        <v>321</v>
      </c>
      <c r="B13" s="106" t="s">
        <v>32</v>
      </c>
      <c r="C13" s="107">
        <f>SUM(D13+E13+F13+G13+H13+I13+J13)</f>
        <v>240320</v>
      </c>
      <c r="D13" s="107">
        <v>200000</v>
      </c>
      <c r="E13" s="107">
        <v>39320</v>
      </c>
      <c r="F13" s="107"/>
      <c r="G13" s="107"/>
      <c r="H13" s="107">
        <v>1000</v>
      </c>
      <c r="I13" s="107">
        <f>SUM(I14:I17)</f>
        <v>0</v>
      </c>
      <c r="J13" s="107"/>
      <c r="K13" s="107"/>
      <c r="L13" s="107"/>
    </row>
    <row r="14" spans="1:12" ht="12.75">
      <c r="A14" s="111">
        <v>322</v>
      </c>
      <c r="B14" s="106" t="s">
        <v>33</v>
      </c>
      <c r="C14" s="107">
        <f>SUM(D14+E14+F14+G14+H14+I14+J14)</f>
        <v>904000</v>
      </c>
      <c r="D14" s="107"/>
      <c r="E14" s="107">
        <v>529000</v>
      </c>
      <c r="F14" s="107">
        <v>10000</v>
      </c>
      <c r="G14" s="107">
        <v>360000</v>
      </c>
      <c r="H14" s="107"/>
      <c r="I14" s="107"/>
      <c r="J14" s="107">
        <v>5000</v>
      </c>
      <c r="K14" s="107"/>
      <c r="L14" s="103"/>
    </row>
    <row r="15" spans="1:12" ht="12.75">
      <c r="A15" s="111">
        <v>323</v>
      </c>
      <c r="B15" s="106" t="s">
        <v>34</v>
      </c>
      <c r="C15" s="107">
        <f>SUM(D15+E15+F15+G15+H15+I15+J15)</f>
        <v>862000</v>
      </c>
      <c r="D15" s="107"/>
      <c r="E15" s="107">
        <v>857000</v>
      </c>
      <c r="F15" s="107">
        <v>5000</v>
      </c>
      <c r="G15" s="107"/>
      <c r="H15" s="107"/>
      <c r="I15" s="107"/>
      <c r="J15" s="107"/>
      <c r="K15" s="107"/>
      <c r="L15" s="103"/>
    </row>
    <row r="16" spans="1:15" s="156" customFormat="1" ht="12.75">
      <c r="A16" s="152"/>
      <c r="B16" s="153" t="s">
        <v>86</v>
      </c>
      <c r="C16" s="154">
        <v>6000</v>
      </c>
      <c r="D16" s="154"/>
      <c r="E16" s="154">
        <v>6000</v>
      </c>
      <c r="F16" s="154"/>
      <c r="G16" s="154"/>
      <c r="H16" s="154"/>
      <c r="I16" s="154"/>
      <c r="J16" s="154"/>
      <c r="K16" s="154"/>
      <c r="L16" s="155"/>
      <c r="M16" s="157"/>
      <c r="N16" s="157"/>
      <c r="O16" s="157"/>
    </row>
    <row r="17" spans="1:12" ht="12.75">
      <c r="A17" s="111">
        <v>329</v>
      </c>
      <c r="B17" s="106" t="s">
        <v>35</v>
      </c>
      <c r="C17" s="107">
        <f>SUM(D17+E17+F17+G17+H17+I17+J17)</f>
        <v>50000</v>
      </c>
      <c r="D17" s="107"/>
      <c r="E17" s="107">
        <v>50000</v>
      </c>
      <c r="F17" s="107"/>
      <c r="G17" s="107"/>
      <c r="H17" s="107"/>
      <c r="I17" s="107"/>
      <c r="J17" s="107"/>
      <c r="K17" s="107"/>
      <c r="L17" s="103"/>
    </row>
    <row r="18" spans="1:12" s="11" customFormat="1" ht="21.75" customHeight="1">
      <c r="A18" s="104">
        <v>34</v>
      </c>
      <c r="B18" s="108" t="s">
        <v>36</v>
      </c>
      <c r="C18" s="109">
        <f>SUM(C19)</f>
        <v>12200</v>
      </c>
      <c r="D18" s="109">
        <f>SUM(D19)</f>
        <v>0</v>
      </c>
      <c r="E18" s="109">
        <f aca="true" t="shared" si="4" ref="E18:J18">SUM(E19)</f>
        <v>12000</v>
      </c>
      <c r="F18" s="109">
        <f t="shared" si="4"/>
        <v>200</v>
      </c>
      <c r="G18" s="109">
        <f t="shared" si="4"/>
        <v>0</v>
      </c>
      <c r="H18" s="109">
        <f t="shared" si="4"/>
        <v>0</v>
      </c>
      <c r="I18" s="109">
        <f t="shared" si="4"/>
        <v>0</v>
      </c>
      <c r="J18" s="109">
        <f t="shared" si="4"/>
        <v>0</v>
      </c>
      <c r="K18" s="109">
        <v>9000</v>
      </c>
      <c r="L18" s="109">
        <v>9000</v>
      </c>
    </row>
    <row r="19" spans="1:12" ht="19.5" customHeight="1">
      <c r="A19" s="111">
        <v>343</v>
      </c>
      <c r="B19" s="106" t="s">
        <v>37</v>
      </c>
      <c r="C19" s="107">
        <v>12200</v>
      </c>
      <c r="D19" s="107">
        <v>0</v>
      </c>
      <c r="E19" s="107">
        <v>12000</v>
      </c>
      <c r="F19" s="107">
        <v>200</v>
      </c>
      <c r="G19" s="107">
        <v>0</v>
      </c>
      <c r="H19" s="107">
        <v>0</v>
      </c>
      <c r="I19" s="107">
        <v>0</v>
      </c>
      <c r="J19" s="107">
        <v>0</v>
      </c>
      <c r="K19" s="107"/>
      <c r="L19" s="107"/>
    </row>
    <row r="20" spans="1:12" s="11" customFormat="1" ht="35.25" customHeight="1">
      <c r="A20" s="104">
        <v>4</v>
      </c>
      <c r="B20" s="108" t="s">
        <v>39</v>
      </c>
      <c r="C20" s="109">
        <f>SUM(D20+E20+F20+G20+H20+I20+J20)</f>
        <v>305000</v>
      </c>
      <c r="D20" s="109">
        <f aca="true" t="shared" si="5" ref="D20:J20">SUM(D22:D23)</f>
        <v>0</v>
      </c>
      <c r="E20" s="109">
        <f t="shared" si="5"/>
        <v>290000</v>
      </c>
      <c r="F20" s="109">
        <f t="shared" si="5"/>
        <v>5000</v>
      </c>
      <c r="G20" s="109">
        <f t="shared" si="5"/>
        <v>0</v>
      </c>
      <c r="H20" s="109">
        <f t="shared" si="5"/>
        <v>0</v>
      </c>
      <c r="I20" s="109">
        <f t="shared" si="5"/>
        <v>10000</v>
      </c>
      <c r="J20" s="109">
        <f t="shared" si="5"/>
        <v>0</v>
      </c>
      <c r="K20" s="109">
        <f>SUM(K21:K23)</f>
        <v>37000</v>
      </c>
      <c r="L20" s="109">
        <f>SUM(L21:L23)</f>
        <v>57000</v>
      </c>
    </row>
    <row r="21" spans="1:12" s="11" customFormat="1" ht="24.75" customHeight="1">
      <c r="A21" s="104">
        <v>42</v>
      </c>
      <c r="B21" s="108" t="s">
        <v>39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18" customHeight="1">
      <c r="A22" s="111">
        <v>422</v>
      </c>
      <c r="B22" s="106" t="s">
        <v>38</v>
      </c>
      <c r="C22" s="107">
        <f>SUM(D22+E22+F22+G22+H22+I22+J22)</f>
        <v>25000</v>
      </c>
      <c r="D22" s="107">
        <v>0</v>
      </c>
      <c r="E22" s="107">
        <v>10000</v>
      </c>
      <c r="F22" s="107">
        <v>5000</v>
      </c>
      <c r="G22" s="107">
        <v>0</v>
      </c>
      <c r="H22" s="107">
        <v>0</v>
      </c>
      <c r="I22" s="107">
        <v>10000</v>
      </c>
      <c r="J22" s="107">
        <v>0</v>
      </c>
      <c r="K22" s="107">
        <v>37000</v>
      </c>
      <c r="L22" s="107">
        <v>57000</v>
      </c>
    </row>
    <row r="23" spans="1:12" ht="23.25" customHeight="1">
      <c r="A23" s="152">
        <v>451</v>
      </c>
      <c r="B23" s="153" t="s">
        <v>48</v>
      </c>
      <c r="C23" s="154">
        <f>SUM(D23+E23+F23+G23+H23+I23+J23)</f>
        <v>280000</v>
      </c>
      <c r="D23" s="154"/>
      <c r="E23" s="154">
        <f>SUM(E24:E26)</f>
        <v>280000</v>
      </c>
      <c r="F23" s="154">
        <f>SUM(F26:F29)</f>
        <v>0</v>
      </c>
      <c r="G23" s="154">
        <f>SUM(G26:G29)</f>
        <v>0</v>
      </c>
      <c r="H23" s="154">
        <f>SUM(H26:H29)</f>
        <v>0</v>
      </c>
      <c r="I23" s="154">
        <f>SUM(I26:I29)</f>
        <v>0</v>
      </c>
      <c r="J23" s="154">
        <f>SUM(J26:J29)</f>
        <v>0</v>
      </c>
      <c r="K23" s="154"/>
      <c r="L23" s="154"/>
    </row>
    <row r="24" spans="1:12" ht="12.75" customHeight="1">
      <c r="A24" s="152"/>
      <c r="B24" s="153" t="s">
        <v>73</v>
      </c>
      <c r="C24" s="154">
        <v>10000</v>
      </c>
      <c r="D24" s="154"/>
      <c r="E24" s="154">
        <v>10000</v>
      </c>
      <c r="F24" s="154"/>
      <c r="G24" s="154"/>
      <c r="H24" s="154"/>
      <c r="I24" s="154"/>
      <c r="J24" s="154"/>
      <c r="K24" s="154"/>
      <c r="L24" s="154"/>
    </row>
    <row r="25" spans="1:12" ht="12.75" customHeight="1">
      <c r="A25" s="152"/>
      <c r="B25" s="153" t="s">
        <v>74</v>
      </c>
      <c r="C25" s="154">
        <v>40000</v>
      </c>
      <c r="D25" s="154"/>
      <c r="E25" s="154">
        <v>40000</v>
      </c>
      <c r="F25" s="154"/>
      <c r="G25" s="154"/>
      <c r="H25" s="154"/>
      <c r="I25" s="154"/>
      <c r="J25" s="154"/>
      <c r="K25" s="154"/>
      <c r="L25" s="154"/>
    </row>
    <row r="26" spans="1:12" ht="12.75" customHeight="1">
      <c r="A26" s="152"/>
      <c r="B26" s="153" t="s">
        <v>75</v>
      </c>
      <c r="C26" s="154">
        <v>230000</v>
      </c>
      <c r="D26" s="154"/>
      <c r="E26" s="154">
        <v>230000</v>
      </c>
      <c r="F26" s="154"/>
      <c r="G26" s="154"/>
      <c r="H26" s="154"/>
      <c r="I26" s="154"/>
      <c r="J26" s="154"/>
      <c r="K26" s="154"/>
      <c r="L26" s="155"/>
    </row>
    <row r="27" spans="1:12" ht="12.75">
      <c r="A27" s="125"/>
      <c r="B27" s="119"/>
      <c r="C27" s="117"/>
      <c r="D27" s="117"/>
      <c r="E27" s="117"/>
      <c r="F27" s="117"/>
      <c r="G27" s="117"/>
      <c r="H27" s="117"/>
      <c r="I27" s="117"/>
      <c r="J27" s="117"/>
      <c r="K27" s="117"/>
      <c r="L27" s="118"/>
    </row>
    <row r="28" spans="1:12" ht="12.75">
      <c r="A28" s="66"/>
      <c r="B28" s="14"/>
      <c r="C28" s="49"/>
      <c r="D28" s="49"/>
      <c r="E28" s="49"/>
      <c r="F28" s="49"/>
      <c r="G28" s="49"/>
      <c r="H28" s="49"/>
      <c r="I28" s="49"/>
      <c r="J28" s="49"/>
      <c r="K28" s="49"/>
      <c r="L28" s="9"/>
    </row>
    <row r="29" spans="1:12" ht="12.75">
      <c r="A29" s="148"/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1"/>
    </row>
    <row r="30" spans="1:12" ht="36.75" customHeight="1">
      <c r="A30" s="110" t="s">
        <v>44</v>
      </c>
      <c r="B30" s="108" t="s">
        <v>56</v>
      </c>
      <c r="C30" s="109">
        <f>SUM(C31+C43)</f>
        <v>410000</v>
      </c>
      <c r="D30" s="109">
        <f aca="true" t="shared" si="6" ref="D30:L30">SUM(D31+D43)</f>
        <v>410000</v>
      </c>
      <c r="E30" s="109">
        <f t="shared" si="6"/>
        <v>0</v>
      </c>
      <c r="F30" s="109">
        <f t="shared" si="6"/>
        <v>0</v>
      </c>
      <c r="G30" s="109">
        <f t="shared" si="6"/>
        <v>0</v>
      </c>
      <c r="H30" s="109">
        <f t="shared" si="6"/>
        <v>0</v>
      </c>
      <c r="I30" s="109">
        <f t="shared" si="6"/>
        <v>10000</v>
      </c>
      <c r="J30" s="109">
        <f t="shared" si="6"/>
        <v>0</v>
      </c>
      <c r="K30" s="109">
        <f t="shared" si="6"/>
        <v>425000</v>
      </c>
      <c r="L30" s="109">
        <f t="shared" si="6"/>
        <v>425000</v>
      </c>
    </row>
    <row r="31" spans="1:12" ht="27" customHeight="1">
      <c r="A31" s="104">
        <v>3</v>
      </c>
      <c r="B31" s="108" t="s">
        <v>26</v>
      </c>
      <c r="C31" s="109">
        <f aca="true" t="shared" si="7" ref="C31:L31">SUM(C32+C36+C41)</f>
        <v>400000</v>
      </c>
      <c r="D31" s="109">
        <f t="shared" si="7"/>
        <v>400000</v>
      </c>
      <c r="E31" s="109">
        <f t="shared" si="7"/>
        <v>0</v>
      </c>
      <c r="F31" s="109">
        <f t="shared" si="7"/>
        <v>0</v>
      </c>
      <c r="G31" s="109">
        <f t="shared" si="7"/>
        <v>0</v>
      </c>
      <c r="H31" s="109">
        <f t="shared" si="7"/>
        <v>0</v>
      </c>
      <c r="I31" s="109">
        <f t="shared" si="7"/>
        <v>0</v>
      </c>
      <c r="J31" s="109">
        <f t="shared" si="7"/>
        <v>0</v>
      </c>
      <c r="K31" s="109">
        <f t="shared" si="7"/>
        <v>415000</v>
      </c>
      <c r="L31" s="109">
        <f t="shared" si="7"/>
        <v>415000</v>
      </c>
    </row>
    <row r="32" spans="1:12" ht="12.75">
      <c r="A32" s="104">
        <v>31</v>
      </c>
      <c r="B32" s="108" t="s">
        <v>27</v>
      </c>
      <c r="C32" s="109">
        <f>SUM(C33:C35)</f>
        <v>0</v>
      </c>
      <c r="D32" s="109">
        <f aca="true" t="shared" si="8" ref="D32:J32">SUM(D33:D35)</f>
        <v>0</v>
      </c>
      <c r="E32" s="109">
        <f t="shared" si="8"/>
        <v>0</v>
      </c>
      <c r="F32" s="109">
        <f t="shared" si="8"/>
        <v>0</v>
      </c>
      <c r="G32" s="109">
        <f t="shared" si="8"/>
        <v>0</v>
      </c>
      <c r="H32" s="109">
        <f t="shared" si="8"/>
        <v>0</v>
      </c>
      <c r="I32" s="109">
        <f t="shared" si="8"/>
        <v>0</v>
      </c>
      <c r="J32" s="109">
        <f t="shared" si="8"/>
        <v>0</v>
      </c>
      <c r="K32" s="109"/>
      <c r="L32" s="109"/>
    </row>
    <row r="33" spans="1:12" ht="12.75">
      <c r="A33" s="111">
        <v>311</v>
      </c>
      <c r="B33" s="106" t="s">
        <v>28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3"/>
    </row>
    <row r="34" spans="1:12" s="11" customFormat="1" ht="12.75">
      <c r="A34" s="111">
        <v>312</v>
      </c>
      <c r="B34" s="106" t="s">
        <v>29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3"/>
    </row>
    <row r="35" spans="1:12" ht="12.75">
      <c r="A35" s="111">
        <v>313</v>
      </c>
      <c r="B35" s="106" t="s">
        <v>30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3"/>
    </row>
    <row r="36" spans="1:12" ht="12.75">
      <c r="A36" s="104">
        <v>32</v>
      </c>
      <c r="B36" s="108" t="s">
        <v>31</v>
      </c>
      <c r="C36" s="109">
        <f>SUM(C37:C40)</f>
        <v>400000</v>
      </c>
      <c r="D36" s="109">
        <f aca="true" t="shared" si="9" ref="D36:J36">SUM(D37:D40)</f>
        <v>400000</v>
      </c>
      <c r="E36" s="109">
        <f t="shared" si="9"/>
        <v>0</v>
      </c>
      <c r="F36" s="109">
        <f t="shared" si="9"/>
        <v>0</v>
      </c>
      <c r="G36" s="109">
        <f t="shared" si="9"/>
        <v>0</v>
      </c>
      <c r="H36" s="109">
        <f t="shared" si="9"/>
        <v>0</v>
      </c>
      <c r="I36" s="109">
        <f t="shared" si="9"/>
        <v>0</v>
      </c>
      <c r="J36" s="109">
        <f t="shared" si="9"/>
        <v>0</v>
      </c>
      <c r="K36" s="109">
        <v>415000</v>
      </c>
      <c r="L36" s="109">
        <v>415000</v>
      </c>
    </row>
    <row r="37" spans="1:12" s="11" customFormat="1" ht="12.75" customHeight="1">
      <c r="A37" s="111">
        <v>321</v>
      </c>
      <c r="B37" s="106" t="s">
        <v>32</v>
      </c>
      <c r="C37" s="107">
        <f>SUM(D37+E37+F37+G37+H37+I37+J37)</f>
        <v>0</v>
      </c>
      <c r="D37" s="107"/>
      <c r="E37" s="107"/>
      <c r="F37" s="107"/>
      <c r="G37" s="107"/>
      <c r="H37" s="107"/>
      <c r="I37" s="107">
        <f>SUM(I38:I40)</f>
        <v>0</v>
      </c>
      <c r="J37" s="107"/>
      <c r="K37" s="107"/>
      <c r="L37" s="107"/>
    </row>
    <row r="38" spans="1:12" s="11" customFormat="1" ht="12.75">
      <c r="A38" s="111">
        <v>322</v>
      </c>
      <c r="B38" s="106" t="s">
        <v>33</v>
      </c>
      <c r="C38" s="107">
        <v>50000</v>
      </c>
      <c r="D38" s="107">
        <v>50000</v>
      </c>
      <c r="E38" s="107"/>
      <c r="F38" s="107"/>
      <c r="G38" s="107"/>
      <c r="H38" s="107"/>
      <c r="I38" s="107"/>
      <c r="J38" s="107"/>
      <c r="K38" s="107"/>
      <c r="L38" s="103"/>
    </row>
    <row r="39" spans="1:12" s="11" customFormat="1" ht="12.75">
      <c r="A39" s="111">
        <v>323</v>
      </c>
      <c r="B39" s="106" t="s">
        <v>34</v>
      </c>
      <c r="C39" s="107">
        <v>350000</v>
      </c>
      <c r="D39" s="107">
        <v>350000</v>
      </c>
      <c r="E39" s="107"/>
      <c r="F39" s="107"/>
      <c r="G39" s="107"/>
      <c r="H39" s="107"/>
      <c r="I39" s="107"/>
      <c r="J39" s="107"/>
      <c r="K39" s="107"/>
      <c r="L39" s="103"/>
    </row>
    <row r="40" spans="1:12" ht="12.75">
      <c r="A40" s="111">
        <v>329</v>
      </c>
      <c r="B40" s="106" t="s">
        <v>35</v>
      </c>
      <c r="C40" s="107">
        <f>SUM(D40+E40+F40+G40+H40+I40+J40)</f>
        <v>0</v>
      </c>
      <c r="D40" s="107"/>
      <c r="E40" s="107"/>
      <c r="F40" s="107"/>
      <c r="G40" s="107"/>
      <c r="H40" s="107"/>
      <c r="I40" s="107"/>
      <c r="J40" s="107"/>
      <c r="K40" s="107"/>
      <c r="L40" s="103"/>
    </row>
    <row r="41" spans="1:12" ht="12.75">
      <c r="A41" s="104">
        <v>34</v>
      </c>
      <c r="B41" s="108" t="s">
        <v>36</v>
      </c>
      <c r="C41" s="109">
        <f>SUM(C42)</f>
        <v>0</v>
      </c>
      <c r="D41" s="109">
        <f>SUM(D42)</f>
        <v>0</v>
      </c>
      <c r="E41" s="109">
        <f aca="true" t="shared" si="10" ref="E41:J41">SUM(E42)</f>
        <v>0</v>
      </c>
      <c r="F41" s="109">
        <f t="shared" si="10"/>
        <v>0</v>
      </c>
      <c r="G41" s="109">
        <f t="shared" si="10"/>
        <v>0</v>
      </c>
      <c r="H41" s="109">
        <f t="shared" si="10"/>
        <v>0</v>
      </c>
      <c r="I41" s="109">
        <f t="shared" si="10"/>
        <v>0</v>
      </c>
      <c r="J41" s="109">
        <f t="shared" si="10"/>
        <v>0</v>
      </c>
      <c r="K41" s="109"/>
      <c r="L41" s="109"/>
    </row>
    <row r="42" spans="1:12" ht="12.75">
      <c r="A42" s="111">
        <v>343</v>
      </c>
      <c r="B42" s="106" t="s">
        <v>37</v>
      </c>
      <c r="C42" s="107"/>
      <c r="D42" s="107">
        <v>0</v>
      </c>
      <c r="E42" s="107"/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/>
      <c r="L42" s="107"/>
    </row>
    <row r="43" spans="1:12" s="11" customFormat="1" ht="25.5">
      <c r="A43" s="104">
        <v>4</v>
      </c>
      <c r="B43" s="108" t="s">
        <v>39</v>
      </c>
      <c r="C43" s="109">
        <v>10000</v>
      </c>
      <c r="D43" s="109">
        <f aca="true" t="shared" si="11" ref="D43:J43">SUM(D44:D44)</f>
        <v>10000</v>
      </c>
      <c r="E43" s="109">
        <f t="shared" si="11"/>
        <v>0</v>
      </c>
      <c r="F43" s="109">
        <f t="shared" si="11"/>
        <v>0</v>
      </c>
      <c r="G43" s="109">
        <f t="shared" si="11"/>
        <v>0</v>
      </c>
      <c r="H43" s="109">
        <f t="shared" si="11"/>
        <v>0</v>
      </c>
      <c r="I43" s="109">
        <f t="shared" si="11"/>
        <v>10000</v>
      </c>
      <c r="J43" s="109">
        <f t="shared" si="11"/>
        <v>0</v>
      </c>
      <c r="K43" s="109">
        <v>10000</v>
      </c>
      <c r="L43" s="109">
        <v>10000</v>
      </c>
    </row>
    <row r="44" spans="1:12" ht="12.75">
      <c r="A44" s="111">
        <v>422</v>
      </c>
      <c r="B44" s="106" t="s">
        <v>38</v>
      </c>
      <c r="C44" s="107">
        <v>10000</v>
      </c>
      <c r="D44" s="107">
        <v>10000</v>
      </c>
      <c r="E44" s="107"/>
      <c r="F44" s="107"/>
      <c r="G44" s="107">
        <v>0</v>
      </c>
      <c r="H44" s="107">
        <v>0</v>
      </c>
      <c r="I44" s="107">
        <v>10000</v>
      </c>
      <c r="J44" s="107">
        <v>0</v>
      </c>
      <c r="K44" s="107">
        <v>10000</v>
      </c>
      <c r="L44" s="107">
        <v>10000</v>
      </c>
    </row>
    <row r="45" spans="1:12" s="11" customFormat="1" ht="12.75">
      <c r="A45" s="145"/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12.75">
      <c r="A46" s="66"/>
      <c r="B46" s="14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67"/>
      <c r="B47" s="14" t="s">
        <v>81</v>
      </c>
      <c r="C47" s="9"/>
      <c r="D47" s="9"/>
      <c r="E47" s="9"/>
      <c r="F47" s="9"/>
      <c r="G47" s="9"/>
      <c r="H47" s="9"/>
      <c r="I47" s="9"/>
      <c r="J47" s="9" t="s">
        <v>52</v>
      </c>
      <c r="K47" s="9"/>
      <c r="L47" s="9"/>
    </row>
    <row r="48" spans="1:10" s="11" customFormat="1" ht="12.75">
      <c r="A48" s="77"/>
      <c r="B48" s="69"/>
      <c r="J48" s="9" t="s">
        <v>53</v>
      </c>
    </row>
    <row r="49" spans="1:10" s="11" customFormat="1" ht="12.75">
      <c r="A49" s="67"/>
      <c r="B49" s="69"/>
      <c r="J49" s="9"/>
    </row>
    <row r="50" spans="1:10" s="11" customFormat="1" ht="12.75">
      <c r="A50" s="67"/>
      <c r="B50" s="69"/>
      <c r="J50" s="9" t="s">
        <v>76</v>
      </c>
    </row>
    <row r="51" spans="1:12" ht="12.75">
      <c r="A51" s="66"/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66"/>
      <c r="B52" s="14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66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2" s="11" customFormat="1" ht="12.75">
      <c r="A54" s="67"/>
      <c r="B54" s="69"/>
    </row>
    <row r="55" spans="1:12" ht="12.75">
      <c r="A55" s="66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66"/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66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66"/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2" s="11" customFormat="1" ht="12.75">
      <c r="A59" s="67"/>
      <c r="B59" s="69"/>
    </row>
    <row r="60" spans="1:12" ht="12.75">
      <c r="A60" s="66"/>
      <c r="B60" s="14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2" s="11" customFormat="1" ht="12.75">
      <c r="A61" s="67"/>
      <c r="B61" s="69"/>
    </row>
    <row r="62" spans="1:2" s="11" customFormat="1" ht="12.75">
      <c r="A62" s="67"/>
      <c r="B62" s="69"/>
    </row>
    <row r="63" spans="1:12" ht="12.75">
      <c r="A63" s="66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66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67"/>
      <c r="B65" s="14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2" s="11" customFormat="1" ht="12.75" customHeight="1">
      <c r="A66" s="77"/>
      <c r="B66" s="69"/>
    </row>
    <row r="67" spans="1:2" s="11" customFormat="1" ht="12.75">
      <c r="A67" s="67"/>
      <c r="B67" s="69"/>
    </row>
    <row r="68" spans="1:2" s="11" customFormat="1" ht="12.75">
      <c r="A68" s="67"/>
      <c r="B68" s="69"/>
    </row>
    <row r="69" spans="1:12" ht="12.75">
      <c r="A69" s="66"/>
      <c r="B69" s="14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66"/>
      <c r="B70" s="14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75">
      <c r="A71" s="66"/>
      <c r="B71" s="14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2" s="11" customFormat="1" ht="12.75">
      <c r="A72" s="67"/>
      <c r="B72" s="69"/>
    </row>
    <row r="73" spans="1:12" ht="12.75">
      <c r="A73" s="66"/>
      <c r="B73" s="14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75">
      <c r="A74" s="66"/>
      <c r="B74" s="14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75">
      <c r="A75" s="66"/>
      <c r="B75" s="14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75">
      <c r="A76" s="66"/>
      <c r="B76" s="14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2" s="11" customFormat="1" ht="12.75">
      <c r="A77" s="67"/>
      <c r="B77" s="69"/>
    </row>
    <row r="78" spans="1:12" ht="12.75">
      <c r="A78" s="66"/>
      <c r="B78" s="14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2" s="11" customFormat="1" ht="12.75">
      <c r="A79" s="67"/>
      <c r="B79" s="69"/>
    </row>
    <row r="80" spans="1:12" ht="12.75">
      <c r="A80" s="66"/>
      <c r="B80" s="14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2" s="11" customFormat="1" ht="12.75">
      <c r="A81" s="67"/>
      <c r="B81" s="69"/>
    </row>
    <row r="82" spans="1:2" s="11" customFormat="1" ht="12.75">
      <c r="A82" s="67"/>
      <c r="B82" s="69"/>
    </row>
    <row r="83" spans="1:12" ht="12.75" customHeight="1">
      <c r="A83" s="66"/>
      <c r="B83" s="14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66"/>
      <c r="B84" s="14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75">
      <c r="A85" s="67"/>
      <c r="B85" s="14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2" s="11" customFormat="1" ht="12.75">
      <c r="A86" s="77"/>
      <c r="B86" s="69"/>
    </row>
    <row r="87" spans="1:2" s="11" customFormat="1" ht="12.75">
      <c r="A87" s="67"/>
      <c r="B87" s="69"/>
    </row>
    <row r="88" spans="1:2" s="11" customFormat="1" ht="12.75">
      <c r="A88" s="67"/>
      <c r="B88" s="69"/>
    </row>
    <row r="89" spans="1:12" ht="12.75">
      <c r="A89" s="66"/>
      <c r="B89" s="14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75">
      <c r="A90" s="66"/>
      <c r="B90" s="14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66"/>
      <c r="B91" s="14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2" s="11" customFormat="1" ht="12.75">
      <c r="A92" s="67"/>
      <c r="B92" s="69"/>
    </row>
    <row r="93" spans="1:12" ht="12.75">
      <c r="A93" s="66"/>
      <c r="B93" s="14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75">
      <c r="A94" s="66"/>
      <c r="B94" s="14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75">
      <c r="A95" s="66"/>
      <c r="B95" s="14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75">
      <c r="A96" s="66"/>
      <c r="B96" s="14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2" s="11" customFormat="1" ht="12.75">
      <c r="A97" s="67"/>
      <c r="B97" s="69"/>
    </row>
    <row r="98" spans="1:12" ht="12.75">
      <c r="A98" s="66"/>
      <c r="B98" s="14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2" s="11" customFormat="1" ht="12.75">
      <c r="A99" s="67"/>
      <c r="B99" s="69"/>
    </row>
    <row r="100" spans="1:2" s="11" customFormat="1" ht="12.75">
      <c r="A100" s="67"/>
      <c r="B100" s="69"/>
    </row>
    <row r="101" spans="1:12" ht="12.75">
      <c r="A101" s="66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2" s="11" customFormat="1" ht="12.75">
      <c r="A102" s="67"/>
      <c r="B102" s="69"/>
    </row>
    <row r="103" spans="1:12" ht="12.75">
      <c r="A103" s="66"/>
      <c r="B103" s="14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75">
      <c r="A104" s="66"/>
      <c r="B104" s="14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67"/>
      <c r="B105" s="14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75">
      <c r="A106" s="67"/>
      <c r="B106" s="14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75">
      <c r="A107" s="67"/>
      <c r="B107" s="14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75">
      <c r="A108" s="67"/>
      <c r="B108" s="14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75">
      <c r="A109" s="67"/>
      <c r="B109" s="14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75">
      <c r="A110" s="67"/>
      <c r="B110" s="14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67"/>
      <c r="B111" s="14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75">
      <c r="A112" s="67"/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75">
      <c r="A113" s="67"/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75">
      <c r="A114" s="67"/>
      <c r="B114" s="14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75">
      <c r="A115" s="67"/>
      <c r="B115" s="14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75">
      <c r="A116" s="67"/>
      <c r="B116" s="14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67"/>
      <c r="B117" s="14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75">
      <c r="A118" s="67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>
      <c r="A119" s="67"/>
      <c r="B119" s="14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67"/>
      <c r="B120" s="14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67"/>
      <c r="B121" s="14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67"/>
      <c r="B122" s="14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67"/>
      <c r="B123" s="14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2.75">
      <c r="A124" s="67"/>
      <c r="B124" s="14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2.75">
      <c r="A125" s="67"/>
      <c r="B125" s="14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2.75">
      <c r="A126" s="67"/>
      <c r="B126" s="14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2.75">
      <c r="A127" s="67"/>
      <c r="B127" s="14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2.75">
      <c r="A128" s="67"/>
      <c r="B128" s="14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2.75">
      <c r="A129" s="67"/>
      <c r="B129" s="14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67"/>
      <c r="B130" s="14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67"/>
      <c r="B131" s="14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67"/>
      <c r="B132" s="14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67"/>
      <c r="B133" s="14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67"/>
      <c r="B134" s="14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67"/>
      <c r="B135" s="14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67"/>
      <c r="B136" s="14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67"/>
      <c r="B137" s="14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67"/>
      <c r="B138" s="14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67"/>
      <c r="B139" s="14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67"/>
      <c r="B140" s="14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67"/>
      <c r="B141" s="14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67"/>
      <c r="B142" s="14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67"/>
      <c r="B143" s="14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67"/>
      <c r="B144" s="14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67"/>
      <c r="B145" s="14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67"/>
      <c r="B146" s="14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67"/>
      <c r="B147" s="14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67"/>
      <c r="B148" s="14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67"/>
      <c r="B149" s="14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67"/>
      <c r="B150" s="14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67"/>
      <c r="B151" s="14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67"/>
      <c r="B152" s="14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67"/>
      <c r="B153" s="14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67"/>
      <c r="B154" s="14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67"/>
      <c r="B155" s="14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67"/>
      <c r="B156" s="14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67"/>
      <c r="B157" s="14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67"/>
      <c r="B158" s="14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67"/>
      <c r="B159" s="14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67"/>
      <c r="B160" s="14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67"/>
      <c r="B161" s="14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67"/>
      <c r="B162" s="14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67"/>
      <c r="B163" s="14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67"/>
      <c r="B164" s="14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67"/>
      <c r="B165" s="14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67"/>
      <c r="B166" s="14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67"/>
      <c r="B167" s="14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67"/>
      <c r="B168" s="14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67"/>
      <c r="B169" s="14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67"/>
      <c r="B170" s="14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67"/>
      <c r="B171" s="14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67"/>
      <c r="B172" s="14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67"/>
      <c r="B173" s="14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67"/>
      <c r="B174" s="14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67"/>
      <c r="B175" s="14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67"/>
      <c r="B176" s="14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67"/>
      <c r="B177" s="14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67"/>
      <c r="B178" s="14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67"/>
      <c r="B179" s="14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67"/>
      <c r="B180" s="14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67"/>
      <c r="B181" s="14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67"/>
      <c r="B182" s="14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67"/>
      <c r="B183" s="14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67"/>
      <c r="B184" s="14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67"/>
      <c r="B185" s="14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67"/>
      <c r="B186" s="14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67"/>
      <c r="B187" s="14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67"/>
      <c r="B188" s="14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67"/>
      <c r="B189" s="14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67"/>
      <c r="B190" s="14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67"/>
      <c r="B191" s="14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67"/>
      <c r="B192" s="14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67"/>
      <c r="B193" s="14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67"/>
      <c r="B194" s="14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67"/>
      <c r="B195" s="14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67"/>
      <c r="B196" s="14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67"/>
      <c r="B197" s="14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67"/>
      <c r="B198" s="14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67"/>
      <c r="B199" s="14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67"/>
      <c r="B200" s="14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67"/>
      <c r="B201" s="14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67"/>
      <c r="B202" s="14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67"/>
      <c r="B203" s="14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67"/>
      <c r="B204" s="14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67"/>
      <c r="B205" s="14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67"/>
      <c r="B206" s="14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67"/>
      <c r="B207" s="14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67"/>
      <c r="B208" s="14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67"/>
      <c r="B209" s="14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67"/>
      <c r="B210" s="14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67"/>
      <c r="B211" s="14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67"/>
      <c r="B212" s="14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67"/>
      <c r="B213" s="14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67"/>
      <c r="B214" s="14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67"/>
      <c r="B215" s="14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67"/>
      <c r="B216" s="14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67"/>
      <c r="B217" s="14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67"/>
      <c r="B218" s="14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67"/>
      <c r="B219" s="14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67"/>
      <c r="B220" s="14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67"/>
      <c r="B221" s="14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67"/>
      <c r="B222" s="14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67"/>
      <c r="B223" s="14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67"/>
      <c r="B224" s="14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67"/>
      <c r="B225" s="14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67"/>
      <c r="B226" s="14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67"/>
      <c r="B227" s="14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67"/>
      <c r="B228" s="14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67"/>
      <c r="B229" s="14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67"/>
      <c r="B230" s="14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67"/>
      <c r="B231" s="14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67"/>
      <c r="B232" s="14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67"/>
      <c r="B233" s="14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67"/>
      <c r="B234" s="14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67"/>
      <c r="B235" s="14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67"/>
      <c r="B236" s="14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67"/>
      <c r="B237" s="14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67"/>
      <c r="B238" s="14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67"/>
      <c r="B239" s="14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67"/>
      <c r="B240" s="14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67"/>
      <c r="B241" s="14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67"/>
      <c r="B242" s="14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67"/>
      <c r="B243" s="14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67"/>
      <c r="B244" s="14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67"/>
      <c r="B245" s="14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67"/>
      <c r="B246" s="14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67"/>
      <c r="B247" s="14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67"/>
      <c r="B248" s="14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67"/>
      <c r="B249" s="14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67"/>
      <c r="B250" s="14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67"/>
      <c r="B251" s="14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67"/>
      <c r="B252" s="14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67"/>
      <c r="B253" s="14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67"/>
      <c r="B254" s="14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67"/>
      <c r="B255" s="14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67"/>
      <c r="B256" s="14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67"/>
      <c r="B257" s="14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67"/>
      <c r="B258" s="14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67"/>
      <c r="B259" s="14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67"/>
      <c r="B260" s="14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67"/>
      <c r="B261" s="14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67"/>
      <c r="B262" s="14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67"/>
      <c r="B263" s="14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67"/>
      <c r="B264" s="14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67"/>
      <c r="B265" s="14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67"/>
      <c r="B266" s="14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67"/>
      <c r="B267" s="14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67"/>
      <c r="B268" s="14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67"/>
      <c r="B269" s="14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67"/>
      <c r="B270" s="14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67"/>
      <c r="B271" s="14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67"/>
      <c r="B272" s="14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67"/>
      <c r="B273" s="14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67"/>
      <c r="B274" s="14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67"/>
      <c r="B275" s="14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67"/>
      <c r="B276" s="14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67"/>
      <c r="B277" s="14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67"/>
      <c r="B278" s="14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67"/>
      <c r="B279" s="14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67"/>
      <c r="B280" s="14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67"/>
      <c r="B281" s="14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67"/>
      <c r="B282" s="14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67"/>
      <c r="B283" s="14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67"/>
      <c r="B284" s="14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67"/>
      <c r="B285" s="14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67"/>
      <c r="B286" s="14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67"/>
      <c r="B287" s="14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67"/>
      <c r="B288" s="14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67"/>
      <c r="B289" s="14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67"/>
      <c r="B290" s="14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67"/>
      <c r="B291" s="14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67"/>
      <c r="B292" s="14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67"/>
      <c r="B293" s="14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67"/>
      <c r="B294" s="14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67"/>
      <c r="B295" s="14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67"/>
      <c r="B296" s="14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67"/>
      <c r="B297" s="14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67"/>
      <c r="B298" s="14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67"/>
      <c r="B299" s="14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67"/>
      <c r="B300" s="14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67"/>
      <c r="B301" s="14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67"/>
      <c r="B302" s="14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67"/>
      <c r="B303" s="14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67"/>
      <c r="B304" s="14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67"/>
      <c r="B305" s="14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67"/>
      <c r="B306" s="14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67"/>
      <c r="B307" s="14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67"/>
      <c r="B308" s="14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67"/>
      <c r="B309" s="14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67"/>
      <c r="B310" s="14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67"/>
      <c r="B311" s="14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67"/>
      <c r="B312" s="14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67"/>
      <c r="B313" s="14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67"/>
      <c r="B314" s="14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67"/>
      <c r="B315" s="14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67"/>
      <c r="B316" s="14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67"/>
      <c r="B317" s="14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67"/>
      <c r="B318" s="14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67"/>
      <c r="B319" s="14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67"/>
      <c r="B320" s="14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67"/>
      <c r="B321" s="14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67"/>
      <c r="B322" s="14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67"/>
      <c r="B323" s="14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67"/>
      <c r="B324" s="14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67"/>
      <c r="B325" s="14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67"/>
      <c r="B326" s="14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67"/>
      <c r="B327" s="14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67"/>
      <c r="B328" s="14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67"/>
      <c r="B329" s="14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67"/>
      <c r="B330" s="14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67"/>
      <c r="B331" s="14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67"/>
      <c r="B332" s="14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67"/>
      <c r="B333" s="14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67"/>
      <c r="B334" s="14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67"/>
      <c r="B335" s="14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67"/>
      <c r="B336" s="14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67"/>
      <c r="B337" s="14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67"/>
      <c r="B338" s="14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67"/>
      <c r="B339" s="14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67"/>
      <c r="B340" s="14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67"/>
      <c r="B341" s="14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67"/>
      <c r="B342" s="14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67"/>
      <c r="B343" s="14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67"/>
      <c r="B344" s="14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67"/>
      <c r="B345" s="14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67"/>
      <c r="B346" s="14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67"/>
      <c r="B347" s="14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67"/>
      <c r="B348" s="14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67"/>
      <c r="B349" s="14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67"/>
      <c r="B350" s="14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67"/>
      <c r="B351" s="14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67"/>
      <c r="B352" s="14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67"/>
      <c r="B353" s="14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67"/>
      <c r="B354" s="14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2.75">
      <c r="A355" s="67"/>
      <c r="B355" s="14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2.75">
      <c r="A356" s="67"/>
      <c r="B356" s="14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2.75">
      <c r="A357" s="67"/>
      <c r="B357" s="14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2.75">
      <c r="A358" s="67"/>
      <c r="B358" s="14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2.75">
      <c r="A359" s="67"/>
      <c r="B359" s="14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2.75">
      <c r="A360" s="67"/>
      <c r="B360" s="14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2.75">
      <c r="A361" s="67"/>
      <c r="B361" s="14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2.75">
      <c r="A362" s="67"/>
      <c r="B362" s="14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2.75">
      <c r="A363" s="67"/>
      <c r="B363" s="14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2.75">
      <c r="A364" s="67"/>
      <c r="B364" s="14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2.75">
      <c r="A365" s="67"/>
      <c r="B365" s="14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2.75">
      <c r="A366" s="67"/>
      <c r="B366" s="14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2.75">
      <c r="A367" s="67"/>
      <c r="B367" s="14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2.75">
      <c r="A368" s="67"/>
      <c r="B368" s="14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2.75">
      <c r="A369" s="67"/>
      <c r="B369" s="14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2.75">
      <c r="A370" s="67"/>
      <c r="B370" s="14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2.75">
      <c r="A371" s="67"/>
      <c r="B371" s="14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s="67"/>
      <c r="B372" s="14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2.75">
      <c r="A373" s="67"/>
      <c r="B373" s="14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>
      <c r="A374" s="67"/>
      <c r="B374" s="14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>
      <c r="A375" s="67"/>
      <c r="B375" s="14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>
      <c r="A376" s="67"/>
      <c r="B376" s="14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>
      <c r="A377" s="67"/>
      <c r="B377" s="14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2.75">
      <c r="A378" s="67"/>
      <c r="B378" s="14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2.75">
      <c r="A379" s="67"/>
      <c r="B379" s="14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2.75">
      <c r="A380" s="67"/>
      <c r="B380" s="14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2.75">
      <c r="A381" s="67"/>
      <c r="B381" s="14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2.75">
      <c r="A382" s="67"/>
      <c r="B382" s="14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>
      <c r="A383" s="67"/>
      <c r="B383" s="14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>
      <c r="A384" s="67"/>
      <c r="B384" s="14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>
      <c r="A385" s="67"/>
      <c r="B385" s="14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>
      <c r="A386" s="67"/>
      <c r="B386" s="14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>
      <c r="A387" s="67"/>
      <c r="B387" s="14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2.75">
      <c r="A388" s="67"/>
      <c r="B388" s="14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2.75">
      <c r="A389" s="67"/>
      <c r="B389" s="14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2.75">
      <c r="A390" s="67"/>
      <c r="B390" s="14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2.75">
      <c r="A391" s="67"/>
      <c r="B391" s="14"/>
      <c r="C391" s="9"/>
      <c r="D391" s="9"/>
      <c r="E391" s="9"/>
      <c r="F391" s="9"/>
      <c r="G391" s="9"/>
      <c r="H391" s="9"/>
      <c r="I391" s="9"/>
      <c r="J391" s="9"/>
      <c r="K391" s="9"/>
      <c r="L391" s="9"/>
    </row>
  </sheetData>
  <sheetProtection/>
  <mergeCells count="2">
    <mergeCell ref="A3:L3"/>
    <mergeCell ref="A2:D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Snježana</cp:lastModifiedBy>
  <cp:lastPrinted>2015-05-12T12:00:04Z</cp:lastPrinted>
  <dcterms:created xsi:type="dcterms:W3CDTF">2013-09-11T11:00:21Z</dcterms:created>
  <dcterms:modified xsi:type="dcterms:W3CDTF">2015-05-12T13:00:58Z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